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ivi des Absences" sheetId="1" state="visible" r:id="rId1"/>
    <sheet xmlns:r="http://schemas.openxmlformats.org/officeDocument/2006/relationships" name="Statistiques" sheetId="2" state="visible" r:id="rId2"/>
    <sheet xmlns:r="http://schemas.openxmlformats.org/officeDocument/2006/relationships" name="Instruction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Calibri"/>
      <b val="1"/>
      <color rgb="001E3A8A"/>
      <sz val="16"/>
    </font>
    <font>
      <name val="Calibri"/>
      <i val="1"/>
      <sz val="10"/>
    </font>
    <font>
      <name val="Calibri"/>
      <b val="1"/>
      <color rgb="00FFFFFF"/>
      <sz val="11"/>
    </font>
    <font>
      <b val="1"/>
      <color rgb="00FFFFFF"/>
    </font>
    <font>
      <name val="Calibri"/>
      <b val="1"/>
      <color rgb="00FFFFFF"/>
      <sz val="12"/>
    </font>
    <font>
      <name val="Calibri"/>
      <b val="1"/>
      <sz val="10"/>
    </font>
    <font>
      <name val="Calibri"/>
      <b val="1"/>
      <color rgb="001E3A8A"/>
      <sz val="10"/>
    </font>
    <font>
      <b val="1"/>
      <color rgb="001E3A8A"/>
    </font>
    <font>
      <name val="Calibri"/>
      <sz val="10"/>
    </font>
  </fonts>
  <fills count="8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10B981"/>
        <bgColor rgb="0010B981"/>
      </patternFill>
    </fill>
    <fill>
      <patternFill patternType="solid">
        <fgColor rgb="00F3F4F6"/>
        <bgColor rgb="00F3F4F6"/>
      </patternFill>
    </fill>
    <fill>
      <patternFill patternType="solid">
        <fgColor rgb="00F59E0B"/>
        <bgColor rgb="00F59E0B"/>
      </patternFill>
    </fill>
    <fill>
      <patternFill patternType="solid">
        <fgColor rgb="00EF4444"/>
        <bgColor rgb="00EF4444"/>
      </patternFill>
    </fill>
    <fill>
      <patternFill patternType="solid">
        <fgColor rgb="003B82F6"/>
        <bgColor rgb="003B82F6"/>
      </patternFill>
    </fill>
  </fills>
  <borders count="5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left" vertical="center"/>
    </xf>
    <xf numFmtId="0" fontId="3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0" fontId="4" fillId="3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left" vertical="center"/>
    </xf>
    <xf numFmtId="0" fontId="4" fillId="5" borderId="1" applyAlignment="1" pivotButton="0" quotePrefix="0" xfId="0">
      <alignment horizontal="center" vertical="center"/>
    </xf>
    <xf numFmtId="0" fontId="4" fillId="6" borderId="1" applyAlignment="1" pivotButton="0" quotePrefix="0" xfId="0">
      <alignment horizontal="center" vertical="center"/>
    </xf>
    <xf numFmtId="0" fontId="5" fillId="7" borderId="1" applyAlignment="1" pivotButton="0" quotePrefix="0" xfId="0">
      <alignment horizontal="center" vertical="center"/>
    </xf>
    <xf numFmtId="0" fontId="0" fillId="0" borderId="4" pivotButton="0" quotePrefix="0" xfId="0"/>
    <xf numFmtId="0" fontId="6" fillId="4" borderId="1" applyAlignment="1" pivotButton="0" quotePrefix="0" xfId="0">
      <alignment horizontal="left" vertical="center"/>
    </xf>
    <xf numFmtId="0" fontId="7" fillId="0" borderId="1" applyAlignment="1" pivotButton="0" quotePrefix="0" xfId="0">
      <alignment horizontal="center" vertical="center"/>
    </xf>
    <xf numFmtId="0" fontId="8" fillId="0" borderId="1" applyAlignment="1" pivotButton="0" quotePrefix="0" xfId="0">
      <alignment horizontal="center" vertical="center"/>
    </xf>
    <xf numFmtId="0" fontId="6" fillId="0" borderId="1" applyAlignment="1" pivotButton="0" quotePrefix="0" xfId="0">
      <alignment horizontal="left" vertical="top" wrapText="1"/>
    </xf>
    <xf numFmtId="0" fontId="9" fillId="0" borderId="1" applyAlignment="1" pivotButton="0" quotePrefix="0" xfId="0">
      <alignment horizontal="left" vertical="top" wrapText="1"/>
    </xf>
    <xf numFmtId="0" fontId="6" fillId="4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des Absences par Type</a:t>
            </a:r>
          </a:p>
        </rich>
      </tx>
    </title>
    <plotArea>
      <pieChart>
        <varyColors val="1"/>
        <ser>
          <idx val="0"/>
          <order val="0"/>
          <tx>
            <strRef>
              <f>'Statistiques'!E3</f>
            </strRef>
          </tx>
          <spPr>
            <a:ln xmlns:a="http://schemas.openxmlformats.org/drawingml/2006/main">
              <a:prstDash val="solid"/>
            </a:ln>
          </spPr>
          <cat>
            <numRef>
              <f>'Statistiques'!$D$4:$D$10</f>
            </numRef>
          </cat>
          <val>
            <numRef>
              <f>'Statistiques'!$E$4:$E$10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1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Absences par Service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'Statistiques'!H3</f>
            </strRef>
          </tx>
          <spPr>
            <a:ln xmlns:a="http://schemas.openxmlformats.org/drawingml/2006/main">
              <a:prstDash val="solid"/>
            </a:ln>
          </spPr>
          <cat>
            <numRef>
              <f>'Statistiques'!$G$4:$G$11</f>
            </numRef>
          </cat>
          <val>
            <numRef>
              <f>'Statistiques'!$H$4:$H$11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Services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Nombre d'absences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13</row>
      <rowOff>0</rowOff>
    </from>
    <ext cx="54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5</col>
      <colOff>0</colOff>
      <row>13</row>
      <rowOff>0</rowOff>
    </from>
    <ext cx="540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29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8" customWidth="1" min="1" max="1"/>
    <col width="15" customWidth="1" min="2" max="2"/>
    <col width="15" customWidth="1" min="3" max="3"/>
    <col width="15" customWidth="1" min="4" max="4"/>
    <col width="18" customWidth="1" min="5" max="5"/>
    <col width="12" customWidth="1" min="6" max="6"/>
    <col width="12" customWidth="1" min="7" max="7"/>
    <col width="12" customWidth="1" min="8" max="8"/>
    <col width="20" customWidth="1" min="9" max="9"/>
    <col width="15" customWidth="1" min="10" max="10"/>
    <col width="15" customWidth="1" min="11" max="11"/>
    <col width="15" customWidth="1" min="12" max="12"/>
    <col width="25" customWidth="1" min="13" max="13"/>
  </cols>
  <sheetData>
    <row r="1" ht="30" customHeight="1">
      <c r="A1" s="1" t="inlineStr">
        <is>
          <t>SUIVI DES ABSENCES ET ARRÊTS MALADIE</t>
        </is>
      </c>
    </row>
    <row r="2">
      <c r="A2" s="2" t="inlineStr">
        <is>
          <t>Période : 11/01/2026</t>
        </is>
      </c>
    </row>
    <row r="4">
      <c r="A4" s="3" t="inlineStr">
        <is>
          <t>ID</t>
        </is>
      </c>
      <c r="B4" s="3" t="inlineStr">
        <is>
          <t>Nom</t>
        </is>
      </c>
      <c r="C4" s="3" t="inlineStr">
        <is>
          <t>Prénom</t>
        </is>
      </c>
      <c r="D4" s="3" t="inlineStr">
        <is>
          <t>Service</t>
        </is>
      </c>
      <c r="E4" s="3" t="inlineStr">
        <is>
          <t>Type d'Absence</t>
        </is>
      </c>
      <c r="F4" s="3" t="inlineStr">
        <is>
          <t>Date Début</t>
        </is>
      </c>
      <c r="G4" s="3" t="inlineStr">
        <is>
          <t>Date Fin</t>
        </is>
      </c>
      <c r="H4" s="3" t="inlineStr">
        <is>
          <t>Durée (jours)</t>
        </is>
      </c>
      <c r="I4" s="3" t="inlineStr">
        <is>
          <t>Motif</t>
        </is>
      </c>
      <c r="J4" s="3" t="inlineStr">
        <is>
          <t>Certificat Médical</t>
        </is>
      </c>
      <c r="K4" s="3" t="inlineStr">
        <is>
          <t>Statut</t>
        </is>
      </c>
      <c r="L4" s="3" t="inlineStr">
        <is>
          <t>Date Retour Prévu</t>
        </is>
      </c>
      <c r="M4" s="3" t="inlineStr">
        <is>
          <t>Observations</t>
        </is>
      </c>
    </row>
    <row r="5">
      <c r="A5" s="4" t="inlineStr">
        <is>
          <t>ABS1001</t>
        </is>
      </c>
      <c r="B5" s="5" t="inlineStr">
        <is>
          <t>Martin</t>
        </is>
      </c>
      <c r="C5" s="5" t="inlineStr">
        <is>
          <t>Marc</t>
        </is>
      </c>
      <c r="D5" s="4" t="inlineStr">
        <is>
          <t>Logistique</t>
        </is>
      </c>
      <c r="E5" s="4" t="inlineStr">
        <is>
          <t>Congé Maternité</t>
        </is>
      </c>
      <c r="F5" s="4" t="inlineStr">
        <is>
          <t>21/12/2025</t>
        </is>
      </c>
      <c r="G5" s="4" t="inlineStr">
        <is>
          <t>03/01/2026</t>
        </is>
      </c>
      <c r="H5" s="4" t="n">
        <v>13</v>
      </c>
      <c r="I5" s="5" t="inlineStr">
        <is>
          <t>Maladie chronique</t>
        </is>
      </c>
      <c r="J5" s="4" t="inlineStr">
        <is>
          <t>Oui</t>
        </is>
      </c>
      <c r="K5" s="6" t="inlineStr">
        <is>
          <t>Terminé</t>
        </is>
      </c>
      <c r="L5" s="4" t="inlineStr">
        <is>
          <t>04/01/2026</t>
        </is>
      </c>
      <c r="M5" s="5" t="inlineStr">
        <is>
          <t>RAS</t>
        </is>
      </c>
    </row>
    <row r="6">
      <c r="A6" s="7" t="inlineStr">
        <is>
          <t>ABS1002</t>
        </is>
      </c>
      <c r="B6" s="8" t="inlineStr">
        <is>
          <t>Simon</t>
        </is>
      </c>
      <c r="C6" s="8" t="inlineStr">
        <is>
          <t>Émilie</t>
        </is>
      </c>
      <c r="D6" s="7" t="inlineStr">
        <is>
          <t>Production</t>
        </is>
      </c>
      <c r="E6" s="7" t="inlineStr">
        <is>
          <t>Maladie Professionnelle</t>
        </is>
      </c>
      <c r="F6" s="7" t="inlineStr">
        <is>
          <t>28/10/2025</t>
        </is>
      </c>
      <c r="G6" s="7" t="inlineStr">
        <is>
          <t>25/11/2025</t>
        </is>
      </c>
      <c r="H6" s="7" t="n">
        <v>28</v>
      </c>
      <c r="I6" s="8" t="inlineStr">
        <is>
          <t>Autre</t>
        </is>
      </c>
      <c r="J6" s="7" t="inlineStr">
        <is>
          <t>Oui</t>
        </is>
      </c>
      <c r="K6" s="9" t="inlineStr">
        <is>
          <t>En cours</t>
        </is>
      </c>
      <c r="L6" s="7" t="inlineStr">
        <is>
          <t>26/11/2025</t>
        </is>
      </c>
      <c r="M6" s="8" t="inlineStr">
        <is>
          <t>Visite médicale prévue</t>
        </is>
      </c>
    </row>
    <row r="7">
      <c r="A7" s="4" t="inlineStr">
        <is>
          <t>ABS1003</t>
        </is>
      </c>
      <c r="B7" s="5" t="inlineStr">
        <is>
          <t>Dubois</t>
        </is>
      </c>
      <c r="C7" s="5" t="inlineStr">
        <is>
          <t>Émilie</t>
        </is>
      </c>
      <c r="D7" s="4" t="inlineStr">
        <is>
          <t>Ventes</t>
        </is>
      </c>
      <c r="E7" s="4" t="inlineStr">
        <is>
          <t>Congé Maternité</t>
        </is>
      </c>
      <c r="F7" s="4" t="inlineStr">
        <is>
          <t>29/10/2025</t>
        </is>
      </c>
      <c r="G7" s="4" t="inlineStr">
        <is>
          <t>10/12/2025</t>
        </is>
      </c>
      <c r="H7" s="4" t="n">
        <v>42</v>
      </c>
      <c r="I7" s="5" t="inlineStr">
        <is>
          <t>Accident</t>
        </is>
      </c>
      <c r="J7" s="4" t="inlineStr">
        <is>
          <t>Non</t>
        </is>
      </c>
      <c r="K7" s="4" t="inlineStr">
        <is>
          <t>En attente certificat</t>
        </is>
      </c>
      <c r="L7" s="4" t="inlineStr">
        <is>
          <t>11/12/2025</t>
        </is>
      </c>
      <c r="M7" s="5" t="inlineStr">
        <is>
          <t>RAS</t>
        </is>
      </c>
    </row>
    <row r="8">
      <c r="A8" s="7" t="inlineStr">
        <is>
          <t>ABS1004</t>
        </is>
      </c>
      <c r="B8" s="8" t="inlineStr">
        <is>
          <t>Leroy</t>
        </is>
      </c>
      <c r="C8" s="8" t="inlineStr">
        <is>
          <t>Isabelle</t>
        </is>
      </c>
      <c r="D8" s="7" t="inlineStr">
        <is>
          <t>IT</t>
        </is>
      </c>
      <c r="E8" s="7" t="inlineStr">
        <is>
          <t>Hospitalisation</t>
        </is>
      </c>
      <c r="F8" s="7" t="inlineStr">
        <is>
          <t>26/08/2025</t>
        </is>
      </c>
      <c r="G8" s="7" t="inlineStr">
        <is>
          <t>20/09/2025</t>
        </is>
      </c>
      <c r="H8" s="7" t="n">
        <v>25</v>
      </c>
      <c r="I8" s="8" t="inlineStr">
        <is>
          <t>Fracture</t>
        </is>
      </c>
      <c r="J8" s="7" t="inlineStr">
        <is>
          <t>Oui</t>
        </is>
      </c>
      <c r="K8" s="9" t="inlineStr">
        <is>
          <t>En cours</t>
        </is>
      </c>
      <c r="L8" s="7" t="inlineStr">
        <is>
          <t>21/09/2025</t>
        </is>
      </c>
      <c r="M8" s="8" t="inlineStr">
        <is>
          <t>RAS</t>
        </is>
      </c>
    </row>
    <row r="9">
      <c r="A9" s="4" t="inlineStr">
        <is>
          <t>ABS1005</t>
        </is>
      </c>
      <c r="B9" s="5" t="inlineStr">
        <is>
          <t>Thomas</t>
        </is>
      </c>
      <c r="C9" s="5" t="inlineStr">
        <is>
          <t>Sophie</t>
        </is>
      </c>
      <c r="D9" s="4" t="inlineStr">
        <is>
          <t>RH</t>
        </is>
      </c>
      <c r="E9" s="4" t="inlineStr">
        <is>
          <t>Congé Paternité</t>
        </is>
      </c>
      <c r="F9" s="4" t="inlineStr">
        <is>
          <t>13/11/2025</t>
        </is>
      </c>
      <c r="G9" s="4" t="inlineStr">
        <is>
          <t>14/11/2025</t>
        </is>
      </c>
      <c r="H9" s="4" t="n">
        <v>1</v>
      </c>
      <c r="I9" s="5" t="inlineStr">
        <is>
          <t>Infection</t>
        </is>
      </c>
      <c r="J9" s="4" t="inlineStr">
        <is>
          <t>Oui</t>
        </is>
      </c>
      <c r="K9" s="6" t="inlineStr">
        <is>
          <t>Terminé</t>
        </is>
      </c>
      <c r="L9" s="4" t="inlineStr">
        <is>
          <t>15/11/2025</t>
        </is>
      </c>
      <c r="M9" s="5" t="inlineStr">
        <is>
          <t>Reprise progressive</t>
        </is>
      </c>
    </row>
    <row r="10">
      <c r="A10" s="7" t="inlineStr">
        <is>
          <t>ABS1006</t>
        </is>
      </c>
      <c r="B10" s="8" t="inlineStr">
        <is>
          <t>Bernard</t>
        </is>
      </c>
      <c r="C10" s="8" t="inlineStr">
        <is>
          <t>François</t>
        </is>
      </c>
      <c r="D10" s="7" t="inlineStr">
        <is>
          <t>Administration</t>
        </is>
      </c>
      <c r="E10" s="7" t="inlineStr">
        <is>
          <t>Maladie Professionnelle</t>
        </is>
      </c>
      <c r="F10" s="7" t="inlineStr">
        <is>
          <t>22/12/2025</t>
        </is>
      </c>
      <c r="G10" s="7" t="inlineStr">
        <is>
          <t>26/12/2025</t>
        </is>
      </c>
      <c r="H10" s="7" t="n">
        <v>4</v>
      </c>
      <c r="I10" s="8" t="inlineStr">
        <is>
          <t>Opération chirurgicale</t>
        </is>
      </c>
      <c r="J10" s="7" t="inlineStr">
        <is>
          <t>Oui</t>
        </is>
      </c>
      <c r="K10" s="6" t="inlineStr">
        <is>
          <t>Terminé</t>
        </is>
      </c>
      <c r="L10" s="7" t="inlineStr">
        <is>
          <t>27/12/2025</t>
        </is>
      </c>
      <c r="M10" s="8" t="inlineStr"/>
    </row>
    <row r="11">
      <c r="A11" s="4" t="inlineStr">
        <is>
          <t>ABS1007</t>
        </is>
      </c>
      <c r="B11" s="5" t="inlineStr">
        <is>
          <t>Dupont</t>
        </is>
      </c>
      <c r="C11" s="5" t="inlineStr">
        <is>
          <t>Valérie</t>
        </is>
      </c>
      <c r="D11" s="4" t="inlineStr">
        <is>
          <t>Ventes</t>
        </is>
      </c>
      <c r="E11" s="4" t="inlineStr">
        <is>
          <t>Maladie Professionnelle</t>
        </is>
      </c>
      <c r="F11" s="4" t="inlineStr">
        <is>
          <t>25/11/2025</t>
        </is>
      </c>
      <c r="G11" s="4" t="inlineStr">
        <is>
          <t>03/12/2025</t>
        </is>
      </c>
      <c r="H11" s="4" t="n">
        <v>8</v>
      </c>
      <c r="I11" s="5" t="inlineStr">
        <is>
          <t>Accident</t>
        </is>
      </c>
      <c r="J11" s="4" t="inlineStr">
        <is>
          <t>Oui</t>
        </is>
      </c>
      <c r="K11" s="9" t="inlineStr">
        <is>
          <t>En cours</t>
        </is>
      </c>
      <c r="L11" s="4" t="inlineStr">
        <is>
          <t>04/12/2025</t>
        </is>
      </c>
      <c r="M11" s="5" t="inlineStr">
        <is>
          <t>Suivi médical nécessaire</t>
        </is>
      </c>
    </row>
    <row r="12">
      <c r="A12" s="7" t="inlineStr">
        <is>
          <t>ABS1008</t>
        </is>
      </c>
      <c r="B12" s="8" t="inlineStr">
        <is>
          <t>Michel</t>
        </is>
      </c>
      <c r="C12" s="8" t="inlineStr">
        <is>
          <t>Claire</t>
        </is>
      </c>
      <c r="D12" s="7" t="inlineStr">
        <is>
          <t>Ventes</t>
        </is>
      </c>
      <c r="E12" s="7" t="inlineStr">
        <is>
          <t>Accident de Travail</t>
        </is>
      </c>
      <c r="F12" s="7" t="inlineStr">
        <is>
          <t>29/09/2025</t>
        </is>
      </c>
      <c r="G12" s="7" t="inlineStr">
        <is>
          <t>04/10/2025</t>
        </is>
      </c>
      <c r="H12" s="7" t="n">
        <v>5</v>
      </c>
      <c r="I12" s="8" t="inlineStr">
        <is>
          <t>Infection</t>
        </is>
      </c>
      <c r="J12" s="7" t="inlineStr">
        <is>
          <t>Non</t>
        </is>
      </c>
      <c r="K12" s="10" t="inlineStr">
        <is>
          <t>Prolongé</t>
        </is>
      </c>
      <c r="L12" s="7" t="inlineStr">
        <is>
          <t>05/10/2025</t>
        </is>
      </c>
      <c r="M12" s="8" t="inlineStr">
        <is>
          <t>Suivi médical nécessaire</t>
        </is>
      </c>
    </row>
    <row r="13">
      <c r="A13" s="4" t="inlineStr">
        <is>
          <t>ABS1009</t>
        </is>
      </c>
      <c r="B13" s="5" t="inlineStr">
        <is>
          <t>Garcia</t>
        </is>
      </c>
      <c r="C13" s="5" t="inlineStr">
        <is>
          <t>Marc</t>
        </is>
      </c>
      <c r="D13" s="4" t="inlineStr">
        <is>
          <t>IT</t>
        </is>
      </c>
      <c r="E13" s="4" t="inlineStr">
        <is>
          <t>Maladie Professionnelle</t>
        </is>
      </c>
      <c r="F13" s="4" t="inlineStr">
        <is>
          <t>26/10/2025</t>
        </is>
      </c>
      <c r="G13" s="4" t="inlineStr">
        <is>
          <t>01/11/2025</t>
        </is>
      </c>
      <c r="H13" s="4" t="n">
        <v>6</v>
      </c>
      <c r="I13" s="5" t="inlineStr">
        <is>
          <t>Opération chirurgicale</t>
        </is>
      </c>
      <c r="J13" s="4" t="inlineStr">
        <is>
          <t>En attente</t>
        </is>
      </c>
      <c r="K13" s="4" t="inlineStr">
        <is>
          <t>En attente certificat</t>
        </is>
      </c>
      <c r="L13" s="4" t="inlineStr">
        <is>
          <t>02/11/2025</t>
        </is>
      </c>
      <c r="M13" s="5" t="inlineStr">
        <is>
          <t>Visite médicale prévue</t>
        </is>
      </c>
    </row>
    <row r="14">
      <c r="A14" s="7" t="inlineStr">
        <is>
          <t>ABS1010</t>
        </is>
      </c>
      <c r="B14" s="8" t="inlineStr">
        <is>
          <t>Leroy</t>
        </is>
      </c>
      <c r="C14" s="8" t="inlineStr">
        <is>
          <t>Sophie</t>
        </is>
      </c>
      <c r="D14" s="7" t="inlineStr">
        <is>
          <t>Finance</t>
        </is>
      </c>
      <c r="E14" s="7" t="inlineStr">
        <is>
          <t>Arrêt Maladie</t>
        </is>
      </c>
      <c r="F14" s="7" t="inlineStr">
        <is>
          <t>25/08/2025</t>
        </is>
      </c>
      <c r="G14" s="7" t="inlineStr">
        <is>
          <t>27/09/2025</t>
        </is>
      </c>
      <c r="H14" s="7" t="n">
        <v>33</v>
      </c>
      <c r="I14" s="8" t="inlineStr">
        <is>
          <t>Opération chirurgicale</t>
        </is>
      </c>
      <c r="J14" s="7" t="inlineStr">
        <is>
          <t>Oui</t>
        </is>
      </c>
      <c r="K14" s="6" t="inlineStr">
        <is>
          <t>Terminé</t>
        </is>
      </c>
      <c r="L14" s="7" t="inlineStr">
        <is>
          <t>28/09/2025</t>
        </is>
      </c>
      <c r="M14" s="8" t="inlineStr">
        <is>
          <t>Visite médicale prévue</t>
        </is>
      </c>
    </row>
    <row r="15">
      <c r="A15" s="4" t="inlineStr">
        <is>
          <t>ABS1011</t>
        </is>
      </c>
      <c r="B15" s="5" t="inlineStr">
        <is>
          <t>Simon</t>
        </is>
      </c>
      <c r="C15" s="5" t="inlineStr">
        <is>
          <t>Isabelle</t>
        </is>
      </c>
      <c r="D15" s="4" t="inlineStr">
        <is>
          <t>Production</t>
        </is>
      </c>
      <c r="E15" s="4" t="inlineStr">
        <is>
          <t>Congé Maternité</t>
        </is>
      </c>
      <c r="F15" s="4" t="inlineStr">
        <is>
          <t>11/11/2025</t>
        </is>
      </c>
      <c r="G15" s="4" t="inlineStr">
        <is>
          <t>09/12/2025</t>
        </is>
      </c>
      <c r="H15" s="4" t="n">
        <v>28</v>
      </c>
      <c r="I15" s="5" t="inlineStr">
        <is>
          <t>Stress/Burnout</t>
        </is>
      </c>
      <c r="J15" s="4" t="inlineStr">
        <is>
          <t>Oui</t>
        </is>
      </c>
      <c r="K15" s="6" t="inlineStr">
        <is>
          <t>Terminé</t>
        </is>
      </c>
      <c r="L15" s="4" t="inlineStr">
        <is>
          <t>10/12/2025</t>
        </is>
      </c>
      <c r="M15" s="5" t="inlineStr">
        <is>
          <t>RAS</t>
        </is>
      </c>
    </row>
    <row r="16">
      <c r="A16" s="7" t="inlineStr">
        <is>
          <t>ABS1012</t>
        </is>
      </c>
      <c r="B16" s="8" t="inlineStr">
        <is>
          <t>Bertrand</t>
        </is>
      </c>
      <c r="C16" s="8" t="inlineStr">
        <is>
          <t>Julie</t>
        </is>
      </c>
      <c r="D16" s="7" t="inlineStr">
        <is>
          <t>Finance</t>
        </is>
      </c>
      <c r="E16" s="7" t="inlineStr">
        <is>
          <t>Hospitalisation</t>
        </is>
      </c>
      <c r="F16" s="7" t="inlineStr">
        <is>
          <t>24/12/2025</t>
        </is>
      </c>
      <c r="G16" s="7" t="inlineStr">
        <is>
          <t>20/01/2026</t>
        </is>
      </c>
      <c r="H16" s="7" t="n">
        <v>27</v>
      </c>
      <c r="I16" s="8" t="inlineStr">
        <is>
          <t>Infection</t>
        </is>
      </c>
      <c r="J16" s="7" t="inlineStr">
        <is>
          <t>Non</t>
        </is>
      </c>
      <c r="K16" s="10" t="inlineStr">
        <is>
          <t>Prolongé</t>
        </is>
      </c>
      <c r="L16" s="7" t="inlineStr">
        <is>
          <t>21/01/2026</t>
        </is>
      </c>
      <c r="M16" s="8" t="inlineStr"/>
    </row>
    <row r="17">
      <c r="A17" s="4" t="inlineStr">
        <is>
          <t>ABS1013</t>
        </is>
      </c>
      <c r="B17" s="5" t="inlineStr">
        <is>
          <t>Martin</t>
        </is>
      </c>
      <c r="C17" s="5" t="inlineStr">
        <is>
          <t>Laurent</t>
        </is>
      </c>
      <c r="D17" s="4" t="inlineStr">
        <is>
          <t>Marketing</t>
        </is>
      </c>
      <c r="E17" s="4" t="inlineStr">
        <is>
          <t>Congé Paternité</t>
        </is>
      </c>
      <c r="F17" s="4" t="inlineStr">
        <is>
          <t>23/07/2025</t>
        </is>
      </c>
      <c r="G17" s="4" t="inlineStr">
        <is>
          <t>05/08/2025</t>
        </is>
      </c>
      <c r="H17" s="4" t="n">
        <v>13</v>
      </c>
      <c r="I17" s="5" t="inlineStr">
        <is>
          <t>Autre</t>
        </is>
      </c>
      <c r="J17" s="4" t="inlineStr">
        <is>
          <t>Oui</t>
        </is>
      </c>
      <c r="K17" s="9" t="inlineStr">
        <is>
          <t>En cours</t>
        </is>
      </c>
      <c r="L17" s="4" t="inlineStr">
        <is>
          <t>06/08/2025</t>
        </is>
      </c>
      <c r="M17" s="5" t="inlineStr"/>
    </row>
    <row r="18">
      <c r="A18" s="7" t="inlineStr">
        <is>
          <t>ABS1014</t>
        </is>
      </c>
      <c r="B18" s="8" t="inlineStr">
        <is>
          <t>David</t>
        </is>
      </c>
      <c r="C18" s="8" t="inlineStr">
        <is>
          <t>François</t>
        </is>
      </c>
      <c r="D18" s="7" t="inlineStr">
        <is>
          <t>Production</t>
        </is>
      </c>
      <c r="E18" s="7" t="inlineStr">
        <is>
          <t>Congé Maladie</t>
        </is>
      </c>
      <c r="F18" s="7" t="inlineStr">
        <is>
          <t>15/12/2025</t>
        </is>
      </c>
      <c r="G18" s="7" t="inlineStr">
        <is>
          <t>28/01/2026</t>
        </is>
      </c>
      <c r="H18" s="7" t="n">
        <v>44</v>
      </c>
      <c r="I18" s="8" t="inlineStr">
        <is>
          <t>Maladie chronique</t>
        </is>
      </c>
      <c r="J18" s="7" t="inlineStr">
        <is>
          <t>Oui</t>
        </is>
      </c>
      <c r="K18" s="7" t="inlineStr">
        <is>
          <t>En attente certificat</t>
        </is>
      </c>
      <c r="L18" s="7" t="inlineStr">
        <is>
          <t>29/01/2026</t>
        </is>
      </c>
      <c r="M18" s="8" t="inlineStr">
        <is>
          <t>Visite médicale prévue</t>
        </is>
      </c>
    </row>
    <row r="19">
      <c r="A19" s="4" t="inlineStr">
        <is>
          <t>ABS1015</t>
        </is>
      </c>
      <c r="B19" s="5" t="inlineStr">
        <is>
          <t>Moreau</t>
        </is>
      </c>
      <c r="C19" s="5" t="inlineStr">
        <is>
          <t>Laurent</t>
        </is>
      </c>
      <c r="D19" s="4" t="inlineStr">
        <is>
          <t>Ventes</t>
        </is>
      </c>
      <c r="E19" s="4" t="inlineStr">
        <is>
          <t>Hospitalisation</t>
        </is>
      </c>
      <c r="F19" s="4" t="inlineStr">
        <is>
          <t>14/10/2025</t>
        </is>
      </c>
      <c r="G19" s="4" t="inlineStr">
        <is>
          <t>19/10/2025</t>
        </is>
      </c>
      <c r="H19" s="4" t="n">
        <v>5</v>
      </c>
      <c r="I19" s="5" t="inlineStr">
        <is>
          <t>Grippe</t>
        </is>
      </c>
      <c r="J19" s="4" t="inlineStr">
        <is>
          <t>En attente</t>
        </is>
      </c>
      <c r="K19" s="6" t="inlineStr">
        <is>
          <t>Terminé</t>
        </is>
      </c>
      <c r="L19" s="4" t="inlineStr">
        <is>
          <t>20/10/2025</t>
        </is>
      </c>
      <c r="M19" s="5" t="inlineStr">
        <is>
          <t>RAS</t>
        </is>
      </c>
    </row>
    <row r="20">
      <c r="A20" s="7" t="inlineStr">
        <is>
          <t>ABS1016</t>
        </is>
      </c>
      <c r="B20" s="8" t="inlineStr">
        <is>
          <t>Dubois</t>
        </is>
      </c>
      <c r="C20" s="8" t="inlineStr">
        <is>
          <t>Nathalie</t>
        </is>
      </c>
      <c r="D20" s="7" t="inlineStr">
        <is>
          <t>Finance</t>
        </is>
      </c>
      <c r="E20" s="7" t="inlineStr">
        <is>
          <t>Hospitalisation</t>
        </is>
      </c>
      <c r="F20" s="7" t="inlineStr">
        <is>
          <t>17/12/2025</t>
        </is>
      </c>
      <c r="G20" s="7" t="inlineStr">
        <is>
          <t>29/12/2025</t>
        </is>
      </c>
      <c r="H20" s="7" t="n">
        <v>12</v>
      </c>
      <c r="I20" s="8" t="inlineStr">
        <is>
          <t>Fracture</t>
        </is>
      </c>
      <c r="J20" s="7" t="inlineStr">
        <is>
          <t>Oui</t>
        </is>
      </c>
      <c r="K20" s="9" t="inlineStr">
        <is>
          <t>En cours</t>
        </is>
      </c>
      <c r="L20" s="7" t="inlineStr">
        <is>
          <t>30/12/2025</t>
        </is>
      </c>
      <c r="M20" s="8" t="inlineStr">
        <is>
          <t>Visite médicale prévue</t>
        </is>
      </c>
    </row>
    <row r="21">
      <c r="A21" s="4" t="inlineStr">
        <is>
          <t>ABS1017</t>
        </is>
      </c>
      <c r="B21" s="5" t="inlineStr">
        <is>
          <t>Lefebvre</t>
        </is>
      </c>
      <c r="C21" s="5" t="inlineStr">
        <is>
          <t>Julie</t>
        </is>
      </c>
      <c r="D21" s="4" t="inlineStr">
        <is>
          <t>Marketing</t>
        </is>
      </c>
      <c r="E21" s="4" t="inlineStr">
        <is>
          <t>Congé Maladie</t>
        </is>
      </c>
      <c r="F21" s="4" t="inlineStr">
        <is>
          <t>26/09/2025</t>
        </is>
      </c>
      <c r="G21" s="4" t="inlineStr">
        <is>
          <t>30/09/2025</t>
        </is>
      </c>
      <c r="H21" s="4" t="n">
        <v>4</v>
      </c>
      <c r="I21" s="5" t="inlineStr">
        <is>
          <t>Maladie chronique</t>
        </is>
      </c>
      <c r="J21" s="4" t="inlineStr">
        <is>
          <t>Oui</t>
        </is>
      </c>
      <c r="K21" s="9" t="inlineStr">
        <is>
          <t>En cours</t>
        </is>
      </c>
      <c r="L21" s="4" t="inlineStr">
        <is>
          <t>01/10/2025</t>
        </is>
      </c>
      <c r="M21" s="5" t="inlineStr">
        <is>
          <t>Reprise progressive</t>
        </is>
      </c>
    </row>
    <row r="22">
      <c r="A22" s="7" t="inlineStr">
        <is>
          <t>ABS1018</t>
        </is>
      </c>
      <c r="B22" s="8" t="inlineStr">
        <is>
          <t>Leroy</t>
        </is>
      </c>
      <c r="C22" s="8" t="inlineStr">
        <is>
          <t>Philippe</t>
        </is>
      </c>
      <c r="D22" s="7" t="inlineStr">
        <is>
          <t>Administration</t>
        </is>
      </c>
      <c r="E22" s="7" t="inlineStr">
        <is>
          <t>Hospitalisation</t>
        </is>
      </c>
      <c r="F22" s="7" t="inlineStr">
        <is>
          <t>27/11/2025</t>
        </is>
      </c>
      <c r="G22" s="7" t="inlineStr">
        <is>
          <t>26/12/2025</t>
        </is>
      </c>
      <c r="H22" s="7" t="n">
        <v>29</v>
      </c>
      <c r="I22" s="8" t="inlineStr">
        <is>
          <t>Fracture</t>
        </is>
      </c>
      <c r="J22" s="7" t="inlineStr">
        <is>
          <t>Oui</t>
        </is>
      </c>
      <c r="K22" s="10" t="inlineStr">
        <is>
          <t>Prolongé</t>
        </is>
      </c>
      <c r="L22" s="7" t="inlineStr">
        <is>
          <t>27/12/2025</t>
        </is>
      </c>
      <c r="M22" s="8" t="inlineStr">
        <is>
          <t>Suivi médical nécessaire</t>
        </is>
      </c>
    </row>
    <row r="23">
      <c r="A23" s="4" t="inlineStr">
        <is>
          <t>ABS1019</t>
        </is>
      </c>
      <c r="B23" s="5" t="inlineStr">
        <is>
          <t>Dubois</t>
        </is>
      </c>
      <c r="C23" s="5" t="inlineStr">
        <is>
          <t>Laurent</t>
        </is>
      </c>
      <c r="D23" s="4" t="inlineStr">
        <is>
          <t>Logistique</t>
        </is>
      </c>
      <c r="E23" s="4" t="inlineStr">
        <is>
          <t>Maladie Professionnelle</t>
        </is>
      </c>
      <c r="F23" s="4" t="inlineStr">
        <is>
          <t>12/12/2025</t>
        </is>
      </c>
      <c r="G23" s="4" t="inlineStr">
        <is>
          <t>25/12/2025</t>
        </is>
      </c>
      <c r="H23" s="4" t="n">
        <v>13</v>
      </c>
      <c r="I23" s="5" t="inlineStr">
        <is>
          <t>Autre</t>
        </is>
      </c>
      <c r="J23" s="4" t="inlineStr">
        <is>
          <t>Oui</t>
        </is>
      </c>
      <c r="K23" s="10" t="inlineStr">
        <is>
          <t>Prolongé</t>
        </is>
      </c>
      <c r="L23" s="4" t="inlineStr">
        <is>
          <t>26/12/2025</t>
        </is>
      </c>
      <c r="M23" s="5" t="inlineStr">
        <is>
          <t>RAS</t>
        </is>
      </c>
    </row>
    <row r="24">
      <c r="A24" s="7" t="inlineStr">
        <is>
          <t>ABS1020</t>
        </is>
      </c>
      <c r="B24" s="8" t="inlineStr">
        <is>
          <t>Leroy</t>
        </is>
      </c>
      <c r="C24" s="8" t="inlineStr">
        <is>
          <t>Anne</t>
        </is>
      </c>
      <c r="D24" s="7" t="inlineStr">
        <is>
          <t>Ventes</t>
        </is>
      </c>
      <c r="E24" s="7" t="inlineStr">
        <is>
          <t>Accident de Travail</t>
        </is>
      </c>
      <c r="F24" s="7" t="inlineStr">
        <is>
          <t>27/11/2025</t>
        </is>
      </c>
      <c r="G24" s="7" t="inlineStr">
        <is>
          <t>28/11/2025</t>
        </is>
      </c>
      <c r="H24" s="7" t="n">
        <v>1</v>
      </c>
      <c r="I24" s="8" t="inlineStr">
        <is>
          <t>Maladie chronique</t>
        </is>
      </c>
      <c r="J24" s="7" t="inlineStr">
        <is>
          <t>Oui</t>
        </is>
      </c>
      <c r="K24" s="10" t="inlineStr">
        <is>
          <t>Prolongé</t>
        </is>
      </c>
      <c r="L24" s="7" t="inlineStr">
        <is>
          <t>29/11/2025</t>
        </is>
      </c>
      <c r="M24" s="8" t="inlineStr"/>
    </row>
    <row r="25">
      <c r="A25" s="4" t="inlineStr">
        <is>
          <t>ABS1021</t>
        </is>
      </c>
      <c r="B25" s="5" t="inlineStr">
        <is>
          <t>Dupont</t>
        </is>
      </c>
      <c r="C25" s="5" t="inlineStr">
        <is>
          <t>Valérie</t>
        </is>
      </c>
      <c r="D25" s="4" t="inlineStr">
        <is>
          <t>Logistique</t>
        </is>
      </c>
      <c r="E25" s="4" t="inlineStr">
        <is>
          <t>Congé Paternité</t>
        </is>
      </c>
      <c r="F25" s="4" t="inlineStr">
        <is>
          <t>24/09/2025</t>
        </is>
      </c>
      <c r="G25" s="4" t="inlineStr">
        <is>
          <t>08/11/2025</t>
        </is>
      </c>
      <c r="H25" s="4" t="n">
        <v>45</v>
      </c>
      <c r="I25" s="5" t="inlineStr">
        <is>
          <t>Opération chirurgicale</t>
        </is>
      </c>
      <c r="J25" s="4" t="inlineStr">
        <is>
          <t>Oui</t>
        </is>
      </c>
      <c r="K25" s="10" t="inlineStr">
        <is>
          <t>Prolongé</t>
        </is>
      </c>
      <c r="L25" s="4" t="inlineStr">
        <is>
          <t>09/11/2025</t>
        </is>
      </c>
      <c r="M25" s="5" t="inlineStr">
        <is>
          <t>Reprise progressive</t>
        </is>
      </c>
    </row>
    <row r="26">
      <c r="A26" s="7" t="inlineStr">
        <is>
          <t>ABS1022</t>
        </is>
      </c>
      <c r="B26" s="8" t="inlineStr">
        <is>
          <t>Dupont</t>
        </is>
      </c>
      <c r="C26" s="8" t="inlineStr">
        <is>
          <t>Pierre</t>
        </is>
      </c>
      <c r="D26" s="7" t="inlineStr">
        <is>
          <t>Ventes</t>
        </is>
      </c>
      <c r="E26" s="7" t="inlineStr">
        <is>
          <t>Congé Maternité</t>
        </is>
      </c>
      <c r="F26" s="7" t="inlineStr">
        <is>
          <t>17/07/2025</t>
        </is>
      </c>
      <c r="G26" s="7" t="inlineStr">
        <is>
          <t>22/08/2025</t>
        </is>
      </c>
      <c r="H26" s="7" t="n">
        <v>36</v>
      </c>
      <c r="I26" s="8" t="inlineStr">
        <is>
          <t>Grippe</t>
        </is>
      </c>
      <c r="J26" s="7" t="inlineStr">
        <is>
          <t>Oui</t>
        </is>
      </c>
      <c r="K26" s="9" t="inlineStr">
        <is>
          <t>En cours</t>
        </is>
      </c>
      <c r="L26" s="7" t="inlineStr">
        <is>
          <t>23/08/2025</t>
        </is>
      </c>
      <c r="M26" s="8" t="inlineStr">
        <is>
          <t>Visite médicale prévue</t>
        </is>
      </c>
    </row>
    <row r="27">
      <c r="A27" s="4" t="inlineStr">
        <is>
          <t>ABS1023</t>
        </is>
      </c>
      <c r="B27" s="5" t="inlineStr">
        <is>
          <t>Bertrand</t>
        </is>
      </c>
      <c r="C27" s="5" t="inlineStr">
        <is>
          <t>Isabelle</t>
        </is>
      </c>
      <c r="D27" s="4" t="inlineStr">
        <is>
          <t>RH</t>
        </is>
      </c>
      <c r="E27" s="4" t="inlineStr">
        <is>
          <t>Accident de Travail</t>
        </is>
      </c>
      <c r="F27" s="4" t="inlineStr">
        <is>
          <t>26/08/2025</t>
        </is>
      </c>
      <c r="G27" s="4" t="inlineStr">
        <is>
          <t>21/09/2025</t>
        </is>
      </c>
      <c r="H27" s="4" t="n">
        <v>26</v>
      </c>
      <c r="I27" s="5" t="inlineStr">
        <is>
          <t>Autre</t>
        </is>
      </c>
      <c r="J27" s="4" t="inlineStr">
        <is>
          <t>Non</t>
        </is>
      </c>
      <c r="K27" s="6" t="inlineStr">
        <is>
          <t>Terminé</t>
        </is>
      </c>
      <c r="L27" s="4" t="inlineStr">
        <is>
          <t>22/09/2025</t>
        </is>
      </c>
      <c r="M27" s="5" t="inlineStr">
        <is>
          <t>Reprise progressive</t>
        </is>
      </c>
    </row>
    <row r="28">
      <c r="A28" s="7" t="inlineStr">
        <is>
          <t>ABS1024</t>
        </is>
      </c>
      <c r="B28" s="8" t="inlineStr">
        <is>
          <t>Dupont</t>
        </is>
      </c>
      <c r="C28" s="8" t="inlineStr">
        <is>
          <t>Émilie</t>
        </is>
      </c>
      <c r="D28" s="7" t="inlineStr">
        <is>
          <t>Ventes</t>
        </is>
      </c>
      <c r="E28" s="7" t="inlineStr">
        <is>
          <t>Congé Paternité</t>
        </is>
      </c>
      <c r="F28" s="7" t="inlineStr">
        <is>
          <t>13/08/2025</t>
        </is>
      </c>
      <c r="G28" s="7" t="inlineStr">
        <is>
          <t>26/09/2025</t>
        </is>
      </c>
      <c r="H28" s="7" t="n">
        <v>44</v>
      </c>
      <c r="I28" s="8" t="inlineStr">
        <is>
          <t>Accident</t>
        </is>
      </c>
      <c r="J28" s="7" t="inlineStr">
        <is>
          <t>Oui</t>
        </is>
      </c>
      <c r="K28" s="9" t="inlineStr">
        <is>
          <t>En cours</t>
        </is>
      </c>
      <c r="L28" s="7" t="inlineStr">
        <is>
          <t>27/09/2025</t>
        </is>
      </c>
      <c r="M28" s="8" t="inlineStr">
        <is>
          <t>Visite médicale prévue</t>
        </is>
      </c>
    </row>
    <row r="29">
      <c r="A29" s="4" t="inlineStr">
        <is>
          <t>ABS1025</t>
        </is>
      </c>
      <c r="B29" s="5" t="inlineStr">
        <is>
          <t>Dupont</t>
        </is>
      </c>
      <c r="C29" s="5" t="inlineStr">
        <is>
          <t>Paul</t>
        </is>
      </c>
      <c r="D29" s="4" t="inlineStr">
        <is>
          <t>Marketing</t>
        </is>
      </c>
      <c r="E29" s="4" t="inlineStr">
        <is>
          <t>Hospitalisation</t>
        </is>
      </c>
      <c r="F29" s="4" t="inlineStr">
        <is>
          <t>22/11/2025</t>
        </is>
      </c>
      <c r="G29" s="4" t="inlineStr">
        <is>
          <t>29/11/2025</t>
        </is>
      </c>
      <c r="H29" s="4" t="n">
        <v>7</v>
      </c>
      <c r="I29" s="5" t="inlineStr">
        <is>
          <t>Infection</t>
        </is>
      </c>
      <c r="J29" s="4" t="inlineStr">
        <is>
          <t>Oui</t>
        </is>
      </c>
      <c r="K29" s="6" t="inlineStr">
        <is>
          <t>Terminé</t>
        </is>
      </c>
      <c r="L29" s="4" t="inlineStr">
        <is>
          <t>30/11/2025</t>
        </is>
      </c>
      <c r="M29" s="5" t="inlineStr">
        <is>
          <t>Visite médicale prévue</t>
        </is>
      </c>
    </row>
  </sheetData>
  <mergeCells count="2">
    <mergeCell ref="A1:M1"/>
    <mergeCell ref="A2:C2"/>
  </mergeCells>
  <dataValidations count="4">
    <dataValidation sqref="E5:E100" showErrorMessage="1" showInputMessage="1" allowBlank="0" type="list">
      <formula1>"Arrêt Maladie,Congé Maladie,Accident de Travail,Maladie Professionnelle,Hospitalisation,Congé Maternité,Congé Paternité"</formula1>
    </dataValidation>
    <dataValidation sqref="D5:D100" showErrorMessage="1" showInputMessage="1" allowBlank="0" type="list">
      <formula1>"Administration,Production,Logistique,Ventes,Marketing,RH,IT,Finance"</formula1>
    </dataValidation>
    <dataValidation sqref="J5:J100" showErrorMessage="1" showInputMessage="1" allowBlank="0" type="list">
      <formula1>"Oui,Non,En attente"</formula1>
    </dataValidation>
    <dataValidation sqref="K5:K100" showErrorMessage="1" showInputMessage="1" allowBlank="0" type="list">
      <formula1>"En cours,Terminé,Prolongé,En attente certificat"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1"/>
  <sheetViews>
    <sheetView workbookViewId="0">
      <selection activeCell="A1" sqref="A1"/>
    </sheetView>
  </sheetViews>
  <sheetFormatPr baseColWidth="8" defaultRowHeight="15"/>
  <cols>
    <col width="25" customWidth="1" min="1" max="1"/>
    <col width="15" customWidth="1" min="2" max="2"/>
    <col width="25" customWidth="1" min="4" max="4"/>
    <col width="12" customWidth="1" min="5" max="5"/>
    <col width="20" customWidth="1" min="7" max="7"/>
    <col width="12" customWidth="1" min="8" max="8"/>
  </cols>
  <sheetData>
    <row r="1" ht="30" customHeight="1">
      <c r="A1" s="1" t="inlineStr">
        <is>
          <t>STATISTIQUES DES ABSENCES</t>
        </is>
      </c>
    </row>
    <row r="3">
      <c r="A3" s="11" t="inlineStr">
        <is>
          <t>INDICATEURS CLÉS</t>
        </is>
      </c>
      <c r="D3" s="11" t="inlineStr">
        <is>
          <t>RÉPARTITION PAR TYPE D'ABSENCE</t>
        </is>
      </c>
      <c r="E3" s="12" t="n"/>
      <c r="G3" s="11" t="inlineStr">
        <is>
          <t>RÉPARTITION PAR SERVICE</t>
        </is>
      </c>
      <c r="H3" s="12" t="n"/>
    </row>
    <row r="4">
      <c r="A4" s="13" t="inlineStr">
        <is>
          <t>Total des absences</t>
        </is>
      </c>
      <c r="B4" s="14">
        <f>COUNTA('Suivi des Absences'!A5:A100)</f>
        <v/>
      </c>
      <c r="D4" s="8" t="inlineStr">
        <is>
          <t>Arrêt Maladie</t>
        </is>
      </c>
      <c r="E4" s="15">
        <f>COUNTIF('Suivi des Absences'!E5:E100,"Arrêt Maladie")</f>
        <v/>
      </c>
      <c r="G4" s="8" t="inlineStr">
        <is>
          <t>Administration</t>
        </is>
      </c>
      <c r="H4" s="15">
        <f>COUNTIF('Suivi des Absences'!D5:D100,"Administration")</f>
        <v/>
      </c>
    </row>
    <row r="5">
      <c r="A5" s="13" t="inlineStr">
        <is>
          <t>Absences en cours</t>
        </is>
      </c>
      <c r="B5" s="14">
        <f>COUNTIF('Suivi des Absences'!K5:K100,"En cours")</f>
        <v/>
      </c>
      <c r="D5" s="8" t="inlineStr">
        <is>
          <t>Congé Maladie</t>
        </is>
      </c>
      <c r="E5" s="15">
        <f>COUNTIF('Suivi des Absences'!E5:E100,"Congé Maladie")</f>
        <v/>
      </c>
      <c r="G5" s="8" t="inlineStr">
        <is>
          <t>Production</t>
        </is>
      </c>
      <c r="H5" s="15">
        <f>COUNTIF('Suivi des Absences'!D5:D100,"Production")</f>
        <v/>
      </c>
    </row>
    <row r="6">
      <c r="A6" s="13" t="inlineStr">
        <is>
          <t>Absences terminées</t>
        </is>
      </c>
      <c r="B6" s="14">
        <f>COUNTIF('Suivi des Absences'!K5:K100,"Terminé")</f>
        <v/>
      </c>
      <c r="D6" s="8" t="inlineStr">
        <is>
          <t>Accident de Travail</t>
        </is>
      </c>
      <c r="E6" s="15">
        <f>COUNTIF('Suivi des Absences'!E5:E100,"Accident de Travail")</f>
        <v/>
      </c>
      <c r="G6" s="8" t="inlineStr">
        <is>
          <t>Logistique</t>
        </is>
      </c>
      <c r="H6" s="15">
        <f>COUNTIF('Suivi des Absences'!D5:D100,"Logistique")</f>
        <v/>
      </c>
    </row>
    <row r="7">
      <c r="A7" s="13" t="inlineStr">
        <is>
          <t>Durée moyenne (jours)</t>
        </is>
      </c>
      <c r="B7" s="14">
        <f>AVERAGE('Suivi des Absences'!H5:H100)</f>
        <v/>
      </c>
      <c r="D7" s="8" t="inlineStr">
        <is>
          <t>Maladie Professionnelle</t>
        </is>
      </c>
      <c r="E7" s="15">
        <f>COUNTIF('Suivi des Absences'!E5:E100,"Maladie Professionnelle")</f>
        <v/>
      </c>
      <c r="G7" s="8" t="inlineStr">
        <is>
          <t>Ventes</t>
        </is>
      </c>
      <c r="H7" s="15">
        <f>COUNTIF('Suivi des Absences'!D5:D100,"Ventes")</f>
        <v/>
      </c>
    </row>
    <row r="8">
      <c r="A8" s="13" t="inlineStr">
        <is>
          <t>Durée totale (jours)</t>
        </is>
      </c>
      <c r="B8" s="14">
        <f>SUM('Suivi des Absences'!H5:H100)</f>
        <v/>
      </c>
      <c r="D8" s="8" t="inlineStr">
        <is>
          <t>Hospitalisation</t>
        </is>
      </c>
      <c r="E8" s="15">
        <f>COUNTIF('Suivi des Absences'!E5:E100,"Hospitalisation")</f>
        <v/>
      </c>
      <c r="G8" s="8" t="inlineStr">
        <is>
          <t>Marketing</t>
        </is>
      </c>
      <c r="H8" s="15">
        <f>COUNTIF('Suivi des Absences'!D5:D100,"Marketing")</f>
        <v/>
      </c>
    </row>
    <row r="9">
      <c r="D9" s="8" t="inlineStr">
        <is>
          <t>Congé Maternité</t>
        </is>
      </c>
      <c r="E9" s="15">
        <f>COUNTIF('Suivi des Absences'!E5:E100,"Congé Maternité")</f>
        <v/>
      </c>
      <c r="G9" s="8" t="inlineStr">
        <is>
          <t>RH</t>
        </is>
      </c>
      <c r="H9" s="15">
        <f>COUNTIF('Suivi des Absences'!D5:D100,"RH")</f>
        <v/>
      </c>
    </row>
    <row r="10">
      <c r="D10" s="8" t="inlineStr">
        <is>
          <t>Congé Paternité</t>
        </is>
      </c>
      <c r="E10" s="15">
        <f>COUNTIF('Suivi des Absences'!E5:E100,"Congé Paternité")</f>
        <v/>
      </c>
      <c r="G10" s="8" t="inlineStr">
        <is>
          <t>IT</t>
        </is>
      </c>
      <c r="H10" s="15">
        <f>COUNTIF('Suivi des Absences'!D5:D100,"IT")</f>
        <v/>
      </c>
    </row>
    <row r="11">
      <c r="G11" s="8" t="inlineStr">
        <is>
          <t>Finance</t>
        </is>
      </c>
      <c r="H11" s="15">
        <f>COUNTIF('Suivi des Absences'!D5:D100,"Finance")</f>
        <v/>
      </c>
    </row>
  </sheetData>
  <mergeCells count="4">
    <mergeCell ref="A1:H1"/>
    <mergeCell ref="A3:B3"/>
    <mergeCell ref="D3:E3"/>
    <mergeCell ref="G3:H3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29"/>
  <sheetViews>
    <sheetView workbookViewId="0">
      <selection activeCell="A1" sqref="A1"/>
    </sheetView>
  </sheetViews>
  <sheetFormatPr baseColWidth="8" defaultRowHeight="15"/>
  <cols>
    <col width="25" customWidth="1" min="1" max="1"/>
    <col width="80" customWidth="1" min="2" max="2"/>
  </cols>
  <sheetData>
    <row r="1" ht="30" customHeight="1">
      <c r="A1" s="1" t="inlineStr">
        <is>
          <t>MODE D'EMPLOI - SUIVI DES ABSENCES</t>
        </is>
      </c>
    </row>
    <row r="3">
      <c r="A3" s="11" t="inlineStr">
        <is>
          <t>OBJECTIF</t>
        </is>
      </c>
    </row>
    <row r="4" ht="20" customHeight="1">
      <c r="A4" s="16" t="inlineStr"/>
      <c r="B4" s="17" t="inlineStr"/>
    </row>
    <row r="6" ht="30" customHeight="1">
      <c r="A6" s="18" t="inlineStr">
        <is>
          <t>1. Enregistrer une nouvelle absence</t>
        </is>
      </c>
      <c r="B6" s="17" t="inlineStr">
        <is>
          <t>Ajoutez une nouvelle ligne dans l'onglet 'Suivi des Absences' avec toutes les informations requises.</t>
        </is>
      </c>
    </row>
    <row r="7" ht="30" customHeight="1">
      <c r="A7" s="18" t="inlineStr">
        <is>
          <t>2. Champs obligatoires</t>
        </is>
      </c>
      <c r="B7" s="17" t="inlineStr">
        <is>
          <t>ID, Nom, Prénom, Service, Type d'Absence, Date Début, Date Fin, Durée.</t>
        </is>
      </c>
    </row>
    <row r="8" ht="30" customHeight="1">
      <c r="A8" s="18" t="inlineStr">
        <is>
          <t>3. Types d'absence disponibles</t>
        </is>
      </c>
      <c r="B8" s="17" t="inlineStr">
        <is>
          <t>Arrêt Maladie, Congé Maladie, Accident de Travail, Maladie Professionnelle, Hospitalisation, Congé Maternité, Congé Paternité.</t>
        </is>
      </c>
    </row>
    <row r="9" ht="30" customHeight="1">
      <c r="A9" s="18" t="inlineStr">
        <is>
          <t>4. Certificat médical</t>
        </is>
      </c>
      <c r="B9" s="17" t="inlineStr">
        <is>
          <t>Indiquez Oui/Non/En attente pour le statut du certificat médical.</t>
        </is>
      </c>
    </row>
    <row r="10" ht="30" customHeight="1">
      <c r="A10" s="18" t="inlineStr">
        <is>
          <t>5. Statut de l'absence</t>
        </is>
      </c>
      <c r="B10" s="17" t="inlineStr">
        <is>
          <t>En cours (absence active), Terminé (retour effectué), Prolongé (extension de l'absence), En attente certificat.</t>
        </is>
      </c>
    </row>
    <row r="11" ht="20" customHeight="1">
      <c r="A11" s="16" t="inlineStr"/>
      <c r="B11" s="17" t="inlineStr"/>
    </row>
    <row r="13" ht="20" customHeight="1">
      <c r="A13" s="18" t="inlineStr">
        <is>
          <t>Statut En cours</t>
        </is>
      </c>
      <c r="B13" s="17" t="inlineStr">
        <is>
          <t>Orange - Absence active en cours</t>
        </is>
      </c>
    </row>
    <row r="14" ht="20" customHeight="1">
      <c r="A14" s="18" t="inlineStr">
        <is>
          <t>Statut Terminé</t>
        </is>
      </c>
      <c r="B14" s="17" t="inlineStr">
        <is>
          <t>Vert - Absence clôturée, employé de retour</t>
        </is>
      </c>
    </row>
    <row r="15" ht="20" customHeight="1">
      <c r="A15" s="18" t="inlineStr">
        <is>
          <t>Statut Prolongé</t>
        </is>
      </c>
      <c r="B15" s="17" t="inlineStr">
        <is>
          <t>Rouge - Absence prolongée nécessitant un suivi</t>
        </is>
      </c>
    </row>
    <row r="16" ht="20" customHeight="1">
      <c r="A16" s="18" t="inlineStr">
        <is>
          <t>Lignes alternées</t>
        </is>
      </c>
      <c r="B16" s="17" t="inlineStr">
        <is>
          <t>Gris clair pour faciliter la lecture</t>
        </is>
      </c>
    </row>
    <row r="17" ht="20" customHeight="1">
      <c r="A17" s="16" t="inlineStr"/>
      <c r="B17" s="17" t="inlineStr"/>
    </row>
    <row r="18">
      <c r="A18" s="11" t="inlineStr">
        <is>
          <t>STATISTIQUES</t>
        </is>
      </c>
    </row>
    <row r="19" ht="30" customHeight="1">
      <c r="A19" s="16" t="inlineStr"/>
      <c r="B19" s="17" t="inlineStr">
        <is>
          <t>- Nombre total d'absences et répartition par statut</t>
        </is>
      </c>
    </row>
    <row r="20" ht="20" customHeight="1">
      <c r="A20" s="16" t="inlineStr"/>
      <c r="B20" s="17" t="inlineStr">
        <is>
          <t>- Durée moyenne et totale des absences</t>
        </is>
      </c>
    </row>
    <row r="21" ht="20" customHeight="1">
      <c r="A21" s="16" t="inlineStr"/>
      <c r="B21" s="17" t="inlineStr">
        <is>
          <t>- Répartition par type d'absence et par service</t>
        </is>
      </c>
    </row>
    <row r="22" ht="20" customHeight="1">
      <c r="A22" s="16" t="inlineStr"/>
      <c r="B22" s="17" t="inlineStr">
        <is>
          <t>- Graphiques visuels pour une analyse rapide</t>
        </is>
      </c>
    </row>
    <row r="23" ht="20" customHeight="1">
      <c r="A23" s="16" t="inlineStr"/>
      <c r="B23" s="17" t="inlineStr"/>
    </row>
    <row r="25" ht="30" customHeight="1">
      <c r="A25" s="18" t="inlineStr">
        <is>
          <t>Mise à jour régulière</t>
        </is>
      </c>
      <c r="B25" s="17" t="inlineStr">
        <is>
          <t>Actualisez le tableau quotidiennement pour un suivi précis.</t>
        </is>
      </c>
    </row>
    <row r="26" ht="30" customHeight="1">
      <c r="A26" s="18" t="inlineStr">
        <is>
          <t>Certificats médicaux</t>
        </is>
      </c>
      <c r="B26" s="17" t="inlineStr">
        <is>
          <t>Vérifiez systématiquement la réception des certificats médicaux.</t>
        </is>
      </c>
    </row>
    <row r="27" ht="30" customHeight="1">
      <c r="A27" s="18" t="inlineStr">
        <is>
          <t>Visite de reprise</t>
        </is>
      </c>
      <c r="B27" s="17" t="inlineStr">
        <is>
          <t>Planifiez une visite médicale de reprise pour les absences &gt; 30 jours.</t>
        </is>
      </c>
    </row>
    <row r="28" ht="30" customHeight="1">
      <c r="A28" s="18" t="inlineStr">
        <is>
          <t>Confidentialité</t>
        </is>
      </c>
      <c r="B28" s="17" t="inlineStr">
        <is>
          <t>Ce document contient des données sensibles - Accès restreint RH uniquement.</t>
        </is>
      </c>
    </row>
    <row r="29" ht="30" customHeight="1">
      <c r="A29" s="18" t="inlineStr">
        <is>
          <t>Archivage</t>
        </is>
      </c>
      <c r="B29" s="17" t="inlineStr">
        <is>
          <t>Conservez les données pendant 5 ans minimum (obligations légales).</t>
        </is>
      </c>
    </row>
  </sheetData>
  <mergeCells count="25">
    <mergeCell ref="A1:F1"/>
    <mergeCell ref="A3:F3"/>
    <mergeCell ref="B4:F4"/>
    <mergeCell ref="B6:F6"/>
    <mergeCell ref="B7:F7"/>
    <mergeCell ref="B8:F8"/>
    <mergeCell ref="B9:F9"/>
    <mergeCell ref="B10:F10"/>
    <mergeCell ref="B11:F11"/>
    <mergeCell ref="B13:F13"/>
    <mergeCell ref="B14:F14"/>
    <mergeCell ref="B15:F15"/>
    <mergeCell ref="B16:F16"/>
    <mergeCell ref="B17:F17"/>
    <mergeCell ref="A18:F18"/>
    <mergeCell ref="B19:F19"/>
    <mergeCell ref="B20:F20"/>
    <mergeCell ref="B21:F21"/>
    <mergeCell ref="B22:F22"/>
    <mergeCell ref="B23:F23"/>
    <mergeCell ref="B25:F25"/>
    <mergeCell ref="B26:F26"/>
    <mergeCell ref="B27:F27"/>
    <mergeCell ref="B28:F28"/>
    <mergeCell ref="B29:F2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2026-01-11T09:30:00Z</dcterms:created>
  <dcterms:modified xmlns:dcterms="http://purl.org/dc/terms/" xmlns:xsi="http://www.w3.org/2001/XMLSchema-instance" xsi:type="dcterms:W3CDTF">2026-01-11T09:30:00Z</dcterms:modified>
</cp:coreProperties>
</file>