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lan Pédagogique" sheetId="1" state="visible" r:id="rId1"/>
    <sheet xmlns:r="http://schemas.openxmlformats.org/officeDocument/2006/relationships" name="Bilan Financier" sheetId="2" state="visible" r:id="rId2"/>
    <sheet xmlns:r="http://schemas.openxmlformats.org/officeDocument/2006/relationships" name="Statistique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&quot;%&quot;"/>
    <numFmt numFmtId="166" formatCode="0.0"/>
  </numFmts>
  <fonts count="12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sz val="11"/>
    </font>
    <font>
      <b val="1"/>
      <color rgb="00FFFFFF"/>
      <sz val="12"/>
    </font>
    <font>
      <b val="1"/>
    </font>
    <font>
      <b val="1"/>
      <color rgb="001E3A8A"/>
      <sz val="11"/>
    </font>
    <font>
      <b val="1"/>
      <color rgb="00FFFFFF"/>
    </font>
    <font>
      <b val="1"/>
      <sz val="13"/>
    </font>
    <font>
      <b val="1"/>
      <color rgb="001E3A8A"/>
      <sz val="13"/>
    </font>
    <font>
      <b val="1"/>
      <color rgb="00FFFFFF"/>
      <sz val="11"/>
    </font>
    <font>
      <b val="1"/>
      <color rgb="001E3A8A"/>
      <sz val="12"/>
    </font>
    <font>
      <b val="1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E5E7EB"/>
        <bgColor rgb="00E5E7EB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0" fillId="4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3" fillId="7" borderId="0" applyAlignment="1" pivotButton="0" quotePrefix="0" xfId="0">
      <alignment horizontal="center" vertical="center"/>
    </xf>
    <xf numFmtId="4" fontId="0" fillId="4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 vertical="center"/>
    </xf>
    <xf numFmtId="165" fontId="0" fillId="4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right" vertical="center"/>
    </xf>
    <xf numFmtId="4" fontId="6" fillId="7" borderId="1" applyAlignment="1" pivotButton="0" quotePrefix="0" xfId="0">
      <alignment horizontal="right" vertical="center"/>
    </xf>
    <xf numFmtId="164" fontId="6" fillId="7" borderId="1" applyAlignment="1" pivotButton="0" quotePrefix="0" xfId="0">
      <alignment horizontal="right" vertical="center"/>
    </xf>
    <xf numFmtId="0" fontId="3" fillId="8" borderId="0" applyAlignment="1" pivotButton="0" quotePrefix="0" xfId="0">
      <alignment horizontal="center" vertical="center"/>
    </xf>
    <xf numFmtId="0" fontId="6" fillId="8" borderId="1" applyAlignment="1" pivotButton="0" quotePrefix="0" xfId="0">
      <alignment horizontal="right" vertical="center"/>
    </xf>
    <xf numFmtId="4" fontId="6" fillId="8" borderId="1" applyAlignment="1" pivotButton="0" quotePrefix="0" xfId="0">
      <alignment horizontal="right" vertical="center"/>
    </xf>
    <xf numFmtId="164" fontId="6" fillId="8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center"/>
    </xf>
    <xf numFmtId="4" fontId="8" fillId="6" borderId="1" applyAlignment="1" pivotButton="0" quotePrefix="0" xfId="0">
      <alignment horizontal="center" vertical="center"/>
    </xf>
    <xf numFmtId="164" fontId="8" fillId="6" borderId="1" applyAlignment="1" pivotButton="0" quotePrefix="0" xfId="0">
      <alignment horizontal="center" vertical="center"/>
    </xf>
    <xf numFmtId="0" fontId="9" fillId="5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3" fontId="0" fillId="4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nombre de stagiaires par trimestre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'Statistiques'!$A$5:$A$8</f>
            </numRef>
          </cat>
          <val>
            <numRef>
              <f>'Statistiques'!$B$5:$B$8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Trimestre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stagiaires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financements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'Statistiques'!$A$12:$A$17</f>
            </numRef>
          </cat>
          <val>
            <numRef>
              <f>'Statistiques'!$C$12:$C$17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9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20" customWidth="1" min="5" max="5"/>
    <col width="22" customWidth="1" min="6" max="6"/>
    <col width="20" customWidth="1" min="7" max="7"/>
    <col width="25" customWidth="1" min="8" max="8"/>
  </cols>
  <sheetData>
    <row r="1" ht="30" customHeight="1">
      <c r="A1" s="1" t="inlineStr">
        <is>
          <t>BILAN PÉDAGOGIQUE ET FINANCIER</t>
        </is>
      </c>
    </row>
    <row r="2">
      <c r="A2" s="2" t="inlineStr">
        <is>
          <t>Organisme de formation:</t>
        </is>
      </c>
      <c r="E2" s="3" t="inlineStr">
        <is>
          <t>[Nom de votre organisme]</t>
        </is>
      </c>
    </row>
    <row r="3">
      <c r="A3" s="2" t="inlineStr">
        <is>
          <t>Période du bilan:</t>
        </is>
      </c>
      <c r="E3" s="3" t="inlineStr">
        <is>
          <t>01/01/2026 au 31/12/2026</t>
        </is>
      </c>
    </row>
    <row r="4">
      <c r="A4" s="2" t="inlineStr">
        <is>
          <t>Numéro de déclaration d'activité:</t>
        </is>
      </c>
      <c r="E4" s="3" t="inlineStr">
        <is>
          <t>[Numéro NDA]</t>
        </is>
      </c>
    </row>
    <row r="6">
      <c r="A6" s="4" t="inlineStr">
        <is>
          <t>Domaine de formation</t>
        </is>
      </c>
      <c r="B6" s="4" t="inlineStr">
        <is>
          <t>Nombre de stagiaires</t>
        </is>
      </c>
      <c r="C6" s="4" t="inlineStr">
        <is>
          <t>Heures stagiaires</t>
        </is>
      </c>
      <c r="D6" s="4" t="inlineStr">
        <is>
          <t>Nombre de sessions</t>
        </is>
      </c>
      <c r="E6" s="4" t="inlineStr">
        <is>
          <t>Taux de réussite (%)</t>
        </is>
      </c>
      <c r="F6" s="4" t="inlineStr">
        <is>
          <t>Taux de satisfaction (%)</t>
        </is>
      </c>
      <c r="G6" s="4" t="inlineStr">
        <is>
          <t>Taux d'abandon (%)</t>
        </is>
      </c>
      <c r="H6" s="4" t="inlineStr">
        <is>
          <t>Observations</t>
        </is>
      </c>
    </row>
    <row r="7">
      <c r="A7" s="5" t="inlineStr">
        <is>
          <t>Informatique et bureautique</t>
        </is>
      </c>
      <c r="B7" s="6" t="n">
        <v>57</v>
      </c>
      <c r="C7" s="6" t="n">
        <v>1867</v>
      </c>
      <c r="D7" s="6" t="n">
        <v>15</v>
      </c>
      <c r="E7" s="6" t="n">
        <v>87.3</v>
      </c>
      <c r="F7" s="6" t="n">
        <v>94.7</v>
      </c>
      <c r="G7" s="6" t="n">
        <v>9.4</v>
      </c>
      <c r="H7" s="5" t="inlineStr"/>
    </row>
    <row r="8">
      <c r="A8" s="7" t="inlineStr">
        <is>
          <t>Langues étrangères</t>
        </is>
      </c>
      <c r="B8" s="8" t="n">
        <v>46</v>
      </c>
      <c r="C8" s="8" t="n">
        <v>1530</v>
      </c>
      <c r="D8" s="8" t="n">
        <v>11</v>
      </c>
      <c r="E8" s="8" t="n">
        <v>91.40000000000001</v>
      </c>
      <c r="F8" s="8" t="n">
        <v>97</v>
      </c>
      <c r="G8" s="8" t="n">
        <v>9.6</v>
      </c>
      <c r="H8" s="7" t="inlineStr"/>
    </row>
    <row r="9">
      <c r="A9" s="5" t="inlineStr">
        <is>
          <t>Management et gestion</t>
        </is>
      </c>
      <c r="B9" s="6" t="n">
        <v>104</v>
      </c>
      <c r="C9" s="6" t="n">
        <v>2258</v>
      </c>
      <c r="D9" s="6" t="n">
        <v>10</v>
      </c>
      <c r="E9" s="6" t="n">
        <v>88.2</v>
      </c>
      <c r="F9" s="6" t="n">
        <v>90.3</v>
      </c>
      <c r="G9" s="6" t="n">
        <v>12.9</v>
      </c>
      <c r="H9" s="5" t="inlineStr"/>
    </row>
    <row r="10">
      <c r="A10" s="7" t="inlineStr">
        <is>
          <t>Ressources humaines</t>
        </is>
      </c>
      <c r="B10" s="8" t="n">
        <v>105</v>
      </c>
      <c r="C10" s="8" t="n">
        <v>1602</v>
      </c>
      <c r="D10" s="8" t="n">
        <v>15</v>
      </c>
      <c r="E10" s="8" t="n">
        <v>81.59999999999999</v>
      </c>
      <c r="F10" s="8" t="n">
        <v>86.90000000000001</v>
      </c>
      <c r="G10" s="8" t="n">
        <v>3</v>
      </c>
      <c r="H10" s="7" t="inlineStr"/>
    </row>
    <row r="11">
      <c r="A11" s="5" t="inlineStr">
        <is>
          <t>Communication</t>
        </is>
      </c>
      <c r="B11" s="6" t="n">
        <v>15</v>
      </c>
      <c r="C11" s="6" t="n">
        <v>737</v>
      </c>
      <c r="D11" s="6" t="n">
        <v>23</v>
      </c>
      <c r="E11" s="6" t="n">
        <v>96</v>
      </c>
      <c r="F11" s="6" t="n">
        <v>96.59999999999999</v>
      </c>
      <c r="G11" s="6" t="n">
        <v>9.800000000000001</v>
      </c>
      <c r="H11" s="5" t="inlineStr"/>
    </row>
    <row r="12">
      <c r="A12" s="7" t="inlineStr">
        <is>
          <t>Comptabilité et finance</t>
        </is>
      </c>
      <c r="B12" s="8" t="n">
        <v>81</v>
      </c>
      <c r="C12" s="8" t="n">
        <v>1384</v>
      </c>
      <c r="D12" s="8" t="n">
        <v>7</v>
      </c>
      <c r="E12" s="8" t="n">
        <v>85.3</v>
      </c>
      <c r="F12" s="8" t="n">
        <v>97.8</v>
      </c>
      <c r="G12" s="8" t="n">
        <v>10.9</v>
      </c>
      <c r="H12" s="7" t="inlineStr"/>
    </row>
    <row r="13">
      <c r="A13" s="5" t="inlineStr">
        <is>
          <t>Marketing digital</t>
        </is>
      </c>
      <c r="B13" s="6" t="n">
        <v>107</v>
      </c>
      <c r="C13" s="6" t="n">
        <v>1876</v>
      </c>
      <c r="D13" s="6" t="n">
        <v>3</v>
      </c>
      <c r="E13" s="6" t="n">
        <v>94.7</v>
      </c>
      <c r="F13" s="6" t="n">
        <v>89.59999999999999</v>
      </c>
      <c r="G13" s="6" t="n">
        <v>7.5</v>
      </c>
      <c r="H13" s="5" t="inlineStr"/>
    </row>
    <row r="14">
      <c r="A14" s="7" t="inlineStr">
        <is>
          <t>Développement personnel</t>
        </is>
      </c>
      <c r="B14" s="8" t="n">
        <v>74</v>
      </c>
      <c r="C14" s="8" t="n">
        <v>930</v>
      </c>
      <c r="D14" s="8" t="n">
        <v>11</v>
      </c>
      <c r="E14" s="8" t="n">
        <v>85.2</v>
      </c>
      <c r="F14" s="8" t="n">
        <v>81.90000000000001</v>
      </c>
      <c r="G14" s="8" t="n">
        <v>3.7</v>
      </c>
      <c r="H14" s="7" t="inlineStr"/>
    </row>
    <row r="15">
      <c r="A15" s="5" t="inlineStr">
        <is>
          <t>Sécurité et prévention</t>
        </is>
      </c>
      <c r="B15" s="6" t="n">
        <v>21</v>
      </c>
      <c r="C15" s="6" t="n">
        <v>534</v>
      </c>
      <c r="D15" s="6" t="n">
        <v>14</v>
      </c>
      <c r="E15" s="6" t="n">
        <v>93.59999999999999</v>
      </c>
      <c r="F15" s="6" t="n">
        <v>91.8</v>
      </c>
      <c r="G15" s="6" t="n">
        <v>14</v>
      </c>
      <c r="H15" s="5" t="inlineStr"/>
    </row>
    <row r="16">
      <c r="A16" s="7" t="inlineStr">
        <is>
          <t>Techniques professionnelles</t>
        </is>
      </c>
      <c r="B16" s="8" t="n">
        <v>69</v>
      </c>
      <c r="C16" s="8" t="n">
        <v>1790</v>
      </c>
      <c r="D16" s="8" t="n">
        <v>19</v>
      </c>
      <c r="E16" s="8" t="n">
        <v>76.7</v>
      </c>
      <c r="F16" s="8" t="n">
        <v>81.7</v>
      </c>
      <c r="G16" s="8" t="n">
        <v>9.199999999999999</v>
      </c>
      <c r="H16" s="7" t="inlineStr"/>
    </row>
    <row r="17">
      <c r="A17" s="9" t="inlineStr">
        <is>
          <t>TOTAL</t>
        </is>
      </c>
      <c r="B17" s="9">
        <f>SUM(B7:B16)</f>
        <v/>
      </c>
      <c r="C17" s="9">
        <f>SUM(C7:C16)</f>
        <v/>
      </c>
      <c r="D17" s="9">
        <f>SUM(D7:D16)</f>
        <v/>
      </c>
      <c r="E17" s="9">
        <f>AVERAGE(E7:E16)</f>
        <v/>
      </c>
      <c r="F17" s="9">
        <f>AVERAGE(F7:F16)</f>
        <v/>
      </c>
      <c r="G17" s="9">
        <f>AVERAGE(G7:G16)</f>
        <v/>
      </c>
      <c r="H17" s="9" t="n"/>
    </row>
    <row r="19" ht="25" customHeight="1">
      <c r="A19" s="10" t="inlineStr">
        <is>
          <t>INDICATEURS CLÉS DE PERFORMANCE</t>
        </is>
      </c>
    </row>
    <row r="20">
      <c r="A20" s="11" t="inlineStr">
        <is>
          <t>Nombre total de stagiaires formés</t>
        </is>
      </c>
      <c r="B20" s="7" t="n"/>
      <c r="C20" s="7" t="n"/>
      <c r="D20" s="7" t="n"/>
      <c r="E20" s="12">
        <f>B8</f>
        <v/>
      </c>
      <c r="F20" s="7" t="n"/>
      <c r="G20" s="7" t="n"/>
      <c r="H20" s="7" t="n"/>
    </row>
    <row r="21">
      <c r="A21" s="11" t="inlineStr">
        <is>
          <t>Total heures stagiaires réalisées</t>
        </is>
      </c>
      <c r="B21" s="7" t="n"/>
      <c r="C21" s="7" t="n"/>
      <c r="D21" s="7" t="n"/>
      <c r="E21" s="12">
        <f>C8</f>
        <v/>
      </c>
      <c r="F21" s="7" t="n"/>
      <c r="G21" s="7" t="n"/>
      <c r="H21" s="7" t="n"/>
    </row>
    <row r="22">
      <c r="A22" s="11" t="inlineStr">
        <is>
          <t>Nombre total de sessions</t>
        </is>
      </c>
      <c r="B22" s="7" t="n"/>
      <c r="C22" s="7" t="n"/>
      <c r="D22" s="7" t="n"/>
      <c r="E22" s="12">
        <f>D8</f>
        <v/>
      </c>
      <c r="F22" s="7" t="n"/>
      <c r="G22" s="7" t="n"/>
      <c r="H22" s="7" t="n"/>
    </row>
    <row r="23">
      <c r="A23" s="11" t="inlineStr">
        <is>
          <t>Taux de réussite moyen</t>
        </is>
      </c>
      <c r="B23" s="7" t="n"/>
      <c r="C23" s="7" t="n"/>
      <c r="D23" s="7" t="n"/>
      <c r="E23" s="12">
        <f>E8&amp;"%"</f>
        <v/>
      </c>
      <c r="F23" s="7" t="n"/>
      <c r="G23" s="7" t="n"/>
      <c r="H23" s="7" t="n"/>
    </row>
    <row r="24">
      <c r="A24" s="11" t="inlineStr">
        <is>
          <t>Taux de satisfaction moyen</t>
        </is>
      </c>
      <c r="B24" s="7" t="n"/>
      <c r="C24" s="7" t="n"/>
      <c r="D24" s="7" t="n"/>
      <c r="E24" s="12">
        <f>F8&amp;"%"</f>
        <v/>
      </c>
      <c r="F24" s="7" t="n"/>
      <c r="G24" s="7" t="n"/>
      <c r="H24" s="7" t="n"/>
    </row>
    <row r="25">
      <c r="A25" s="11" t="inlineStr">
        <is>
          <t>Taux d'abandon moyen</t>
        </is>
      </c>
      <c r="B25" s="7" t="n"/>
      <c r="C25" s="7" t="n"/>
      <c r="D25" s="7" t="n"/>
      <c r="E25" s="12">
        <f>G8&amp;"%"</f>
        <v/>
      </c>
      <c r="F25" s="7" t="n"/>
      <c r="G25" s="7" t="n"/>
      <c r="H25" s="7" t="n"/>
    </row>
  </sheetData>
  <mergeCells count="20">
    <mergeCell ref="A1:H1"/>
    <mergeCell ref="A2:D2"/>
    <mergeCell ref="E2:H2"/>
    <mergeCell ref="A3:D3"/>
    <mergeCell ref="E3:H3"/>
    <mergeCell ref="A4:D4"/>
    <mergeCell ref="E4:H4"/>
    <mergeCell ref="A19:H19"/>
    <mergeCell ref="A20:D20"/>
    <mergeCell ref="E20:H20"/>
    <mergeCell ref="A21:D21"/>
    <mergeCell ref="E21:H21"/>
    <mergeCell ref="A22:D22"/>
    <mergeCell ref="E22:H22"/>
    <mergeCell ref="A23:D23"/>
    <mergeCell ref="E23:H23"/>
    <mergeCell ref="A24:D24"/>
    <mergeCell ref="E24:H24"/>
    <mergeCell ref="A25:D25"/>
    <mergeCell ref="E25:H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15" customWidth="1" min="3" max="3"/>
    <col width="15" customWidth="1" min="4" max="4"/>
    <col width="22" customWidth="1" min="5" max="5"/>
    <col width="18" customWidth="1" min="6" max="6"/>
  </cols>
  <sheetData>
    <row r="1" ht="30" customHeight="1">
      <c r="A1" s="1" t="inlineStr">
        <is>
          <t>BILAN FINANCIER</t>
        </is>
      </c>
    </row>
    <row r="3" ht="25" customHeight="1">
      <c r="A3" s="13" t="inlineStr">
        <is>
          <t>PRODUITS D'EXPLOITATION</t>
        </is>
      </c>
    </row>
    <row r="4">
      <c r="A4" s="4" t="inlineStr">
        <is>
          <t>Catégorie</t>
        </is>
      </c>
      <c r="B4" s="4" t="inlineStr">
        <is>
          <t>Montant (€)</t>
        </is>
      </c>
      <c r="C4" s="4" t="inlineStr">
        <is>
          <t>Pourcentage</t>
        </is>
      </c>
      <c r="D4" s="4" t="inlineStr">
        <is>
          <t>Variation N-1</t>
        </is>
      </c>
      <c r="E4" s="4" t="inlineStr">
        <is>
          <t>Budget prévisionnel</t>
        </is>
      </c>
      <c r="F4" s="4" t="inlineStr">
        <is>
          <t>Écart</t>
        </is>
      </c>
    </row>
    <row r="5">
      <c r="A5" s="5" t="inlineStr">
        <is>
          <t>Formations en entreprise</t>
        </is>
      </c>
      <c r="B5" s="14" t="n">
        <v>125000</v>
      </c>
      <c r="C5" s="15">
        <f>B5/$B$11</f>
        <v/>
      </c>
      <c r="D5" s="16" t="n">
        <v>11.9</v>
      </c>
      <c r="E5" s="14" t="n">
        <v>133778.6022828655</v>
      </c>
      <c r="F5" s="14">
        <f>B5-E5</f>
        <v/>
      </c>
    </row>
    <row r="6">
      <c r="A6" s="7" t="inlineStr">
        <is>
          <t>Formations en inter-entreprises</t>
        </is>
      </c>
      <c r="B6" s="17" t="n">
        <v>85000</v>
      </c>
      <c r="C6" s="18">
        <f>B6/$B$12</f>
        <v/>
      </c>
      <c r="D6" s="19" t="n">
        <v>-5.5</v>
      </c>
      <c r="E6" s="17" t="n">
        <v>86595.0207034529</v>
      </c>
      <c r="F6" s="17">
        <f>B6-E6</f>
        <v/>
      </c>
    </row>
    <row r="7">
      <c r="A7" s="5" t="inlineStr">
        <is>
          <t>Formations à distance (e-learning)</t>
        </is>
      </c>
      <c r="B7" s="14" t="n">
        <v>45000</v>
      </c>
      <c r="C7" s="15">
        <f>B7/$B$13</f>
        <v/>
      </c>
      <c r="D7" s="16" t="n">
        <v>24.8</v>
      </c>
      <c r="E7" s="14" t="n">
        <v>50015.72494220103</v>
      </c>
      <c r="F7" s="14">
        <f>B7-E7</f>
        <v/>
      </c>
    </row>
    <row r="8">
      <c r="A8" s="7" t="inlineStr">
        <is>
          <t>Certifications et examens</t>
        </is>
      </c>
      <c r="B8" s="17" t="n">
        <v>18000</v>
      </c>
      <c r="C8" s="18">
        <f>B8/$B$14</f>
        <v/>
      </c>
      <c r="D8" s="19" t="n">
        <v>4.1</v>
      </c>
      <c r="E8" s="17" t="n">
        <v>18273.24179885183</v>
      </c>
      <c r="F8" s="17">
        <f>B8-E8</f>
        <v/>
      </c>
    </row>
    <row r="9">
      <c r="A9" s="5" t="inlineStr">
        <is>
          <t>Subventions et financements publics</t>
        </is>
      </c>
      <c r="B9" s="14" t="n">
        <v>35000</v>
      </c>
      <c r="C9" s="15">
        <f>B9/$B$15</f>
        <v/>
      </c>
      <c r="D9" s="16" t="n">
        <v>-5</v>
      </c>
      <c r="E9" s="14" t="n">
        <v>37807.32524068972</v>
      </c>
      <c r="F9" s="14">
        <f>B9-E9</f>
        <v/>
      </c>
    </row>
    <row r="10">
      <c r="A10" s="7" t="inlineStr">
        <is>
          <t>Autres produits</t>
        </is>
      </c>
      <c r="B10" s="17" t="n">
        <v>12000</v>
      </c>
      <c r="C10" s="18">
        <f>B10/$B$16</f>
        <v/>
      </c>
      <c r="D10" s="19" t="n">
        <v>7.9</v>
      </c>
      <c r="E10" s="17" t="n">
        <v>13381.95333178249</v>
      </c>
      <c r="F10" s="17">
        <f>B10-E10</f>
        <v/>
      </c>
    </row>
    <row r="11">
      <c r="A11" s="20" t="inlineStr">
        <is>
          <t>TOTAL PRODUITS</t>
        </is>
      </c>
      <c r="B11" s="21">
        <f>SUM(B5:B10)</f>
        <v/>
      </c>
      <c r="C11" s="22" t="n">
        <v>1</v>
      </c>
      <c r="D11" s="20" t="n"/>
      <c r="E11" s="21">
        <f>SUM(E5:E10)</f>
        <v/>
      </c>
      <c r="F11" s="21">
        <f>SUM(F5:F10)</f>
        <v/>
      </c>
    </row>
    <row r="13" ht="25" customHeight="1">
      <c r="A13" s="23" t="inlineStr">
        <is>
          <t>CHARGES D'EXPLOITATION</t>
        </is>
      </c>
    </row>
    <row r="14">
      <c r="A14" s="4" t="inlineStr">
        <is>
          <t>Catégorie</t>
        </is>
      </c>
      <c r="B14" s="4" t="inlineStr">
        <is>
          <t>Montant (€)</t>
        </is>
      </c>
      <c r="C14" s="4" t="inlineStr">
        <is>
          <t>Pourcentage</t>
        </is>
      </c>
      <c r="D14" s="4" t="inlineStr">
        <is>
          <t>Variation N-1</t>
        </is>
      </c>
      <c r="E14" s="4" t="inlineStr">
        <is>
          <t>Budget prévisionnel</t>
        </is>
      </c>
      <c r="F14" s="4" t="inlineStr">
        <is>
          <t>Écart</t>
        </is>
      </c>
    </row>
    <row r="15">
      <c r="A15" s="5" t="inlineStr">
        <is>
          <t>Charges de personnel</t>
        </is>
      </c>
      <c r="B15" s="14" t="n">
        <v>145000</v>
      </c>
      <c r="C15" s="15">
        <f>B15/$B$23</f>
        <v/>
      </c>
      <c r="D15" s="16" t="n">
        <v>3.1</v>
      </c>
      <c r="E15" s="14" t="n">
        <v>127987.8235134753</v>
      </c>
      <c r="F15" s="14">
        <f>B15-E15</f>
        <v/>
      </c>
    </row>
    <row r="16">
      <c r="A16" s="7" t="inlineStr">
        <is>
          <t>Rémunération des formateurs</t>
        </is>
      </c>
      <c r="B16" s="17" t="n">
        <v>85000</v>
      </c>
      <c r="C16" s="18">
        <f>B16/$B$24</f>
        <v/>
      </c>
      <c r="D16" s="19" t="n">
        <v>16.2</v>
      </c>
      <c r="E16" s="17" t="n">
        <v>85182.57749304557</v>
      </c>
      <c r="F16" s="17">
        <f>B16-E16</f>
        <v/>
      </c>
    </row>
    <row r="17">
      <c r="A17" s="5" t="inlineStr">
        <is>
          <t>Locaux et équipements</t>
        </is>
      </c>
      <c r="B17" s="14" t="n">
        <v>35000</v>
      </c>
      <c r="C17" s="15">
        <f>B17/$B$25</f>
        <v/>
      </c>
      <c r="D17" s="16" t="n">
        <v>-1.1</v>
      </c>
      <c r="E17" s="14" t="n">
        <v>32300.65367473631</v>
      </c>
      <c r="F17" s="14">
        <f>B17-E17</f>
        <v/>
      </c>
    </row>
    <row r="18">
      <c r="A18" s="7" t="inlineStr">
        <is>
          <t>Charges externes et sous-traitance</t>
        </is>
      </c>
      <c r="B18" s="17" t="n">
        <v>28000</v>
      </c>
      <c r="C18" s="18">
        <f>B18/$B$26</f>
        <v/>
      </c>
      <c r="D18" s="19" t="n">
        <v>10.8</v>
      </c>
      <c r="E18" s="17" t="n">
        <v>28468.47180251652</v>
      </c>
      <c r="F18" s="17">
        <f>B18-E18</f>
        <v/>
      </c>
    </row>
    <row r="19">
      <c r="A19" s="5" t="inlineStr">
        <is>
          <t>Marketing et communication</t>
        </is>
      </c>
      <c r="B19" s="14" t="n">
        <v>15000</v>
      </c>
      <c r="C19" s="15">
        <f>B19/$B$27</f>
        <v/>
      </c>
      <c r="D19" s="16" t="n">
        <v>14.8</v>
      </c>
      <c r="E19" s="14" t="n">
        <v>15690.51608671744</v>
      </c>
      <c r="F19" s="14">
        <f>B19-E19</f>
        <v/>
      </c>
    </row>
    <row r="20">
      <c r="A20" s="7" t="inlineStr">
        <is>
          <t>Frais administratifs et généraux</t>
        </is>
      </c>
      <c r="B20" s="17" t="n">
        <v>22000</v>
      </c>
      <c r="C20" s="18">
        <f>B20/$B$28</f>
        <v/>
      </c>
      <c r="D20" s="19" t="n">
        <v>-0.5</v>
      </c>
      <c r="E20" s="17" t="n">
        <v>18858.52141150233</v>
      </c>
      <c r="F20" s="17">
        <f>B20-E20</f>
        <v/>
      </c>
    </row>
    <row r="21">
      <c r="A21" s="5" t="inlineStr">
        <is>
          <t>Amortissements</t>
        </is>
      </c>
      <c r="B21" s="14" t="n">
        <v>12000</v>
      </c>
      <c r="C21" s="15">
        <f>B21/$B$29</f>
        <v/>
      </c>
      <c r="D21" s="16" t="n">
        <v>10.2</v>
      </c>
      <c r="E21" s="14" t="n">
        <v>11239.42635880762</v>
      </c>
      <c r="F21" s="14">
        <f>B21-E21</f>
        <v/>
      </c>
    </row>
    <row r="22">
      <c r="A22" s="7" t="inlineStr">
        <is>
          <t>Autres charges</t>
        </is>
      </c>
      <c r="B22" s="17" t="n">
        <v>8000</v>
      </c>
      <c r="C22" s="18">
        <f>B22/$B$30</f>
        <v/>
      </c>
      <c r="D22" s="19" t="n">
        <v>2</v>
      </c>
      <c r="E22" s="17" t="n">
        <v>8017.256417811124</v>
      </c>
      <c r="F22" s="17">
        <f>B22-E22</f>
        <v/>
      </c>
    </row>
    <row r="23">
      <c r="A23" s="24" t="inlineStr">
        <is>
          <t>TOTAL CHARGES</t>
        </is>
      </c>
      <c r="B23" s="25">
        <f>SUM(B15:B22)</f>
        <v/>
      </c>
      <c r="C23" s="26" t="n">
        <v>1</v>
      </c>
      <c r="D23" s="24" t="n"/>
      <c r="E23" s="25">
        <f>SUM(E15:E22)</f>
        <v/>
      </c>
      <c r="F23" s="25">
        <f>SUM(F15:F22)</f>
        <v/>
      </c>
    </row>
    <row r="25" ht="25" customHeight="1">
      <c r="A25" s="10" t="inlineStr">
        <is>
          <t>RÉSULTAT D'EXPLOITATION</t>
        </is>
      </c>
    </row>
    <row r="26">
      <c r="A26" s="27" t="inlineStr">
        <is>
          <t>RÉSULTAT NET</t>
        </is>
      </c>
      <c r="B26" s="7" t="n"/>
      <c r="C26" s="7" t="n"/>
      <c r="D26" s="7" t="n"/>
      <c r="E26" s="28">
        <f>B9-B17</f>
        <v/>
      </c>
      <c r="F26" s="7" t="n"/>
    </row>
    <row r="27">
      <c r="A27" s="27" t="inlineStr">
        <is>
          <t>TAUX DE MARGE (%)</t>
        </is>
      </c>
      <c r="B27" s="7" t="n"/>
      <c r="C27" s="7" t="n"/>
      <c r="D27" s="7" t="n"/>
      <c r="E27" s="29">
        <f>E26/B9</f>
        <v/>
      </c>
      <c r="F27" s="7" t="n"/>
    </row>
  </sheetData>
  <mergeCells count="8">
    <mergeCell ref="A1:F1"/>
    <mergeCell ref="A3:F3"/>
    <mergeCell ref="A13:F13"/>
    <mergeCell ref="A25:F25"/>
    <mergeCell ref="A26:D26"/>
    <mergeCell ref="E26:F26"/>
    <mergeCell ref="A27:D27"/>
    <mergeCell ref="E27:F2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8" customWidth="1" min="3" max="3"/>
    <col width="18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0" customHeight="1">
      <c r="A1" s="1" t="inlineStr">
        <is>
          <t>STATISTIQUES ET ANALYSES</t>
        </is>
      </c>
    </row>
    <row r="3">
      <c r="A3" s="30" t="inlineStr">
        <is>
          <t>RÉPARTITION PAR TRIMESTRE</t>
        </is>
      </c>
    </row>
    <row r="4">
      <c r="A4" s="31" t="inlineStr">
        <is>
          <t>Trimestre</t>
        </is>
      </c>
      <c r="B4" s="31" t="inlineStr">
        <is>
          <t>Stagiaires</t>
        </is>
      </c>
      <c r="C4" s="31" t="inlineStr">
        <is>
          <t>Sessions</t>
        </is>
      </c>
      <c r="D4" s="31" t="inlineStr">
        <is>
          <t>CA (€)</t>
        </is>
      </c>
    </row>
    <row r="5">
      <c r="A5" s="5" t="inlineStr">
        <is>
          <t>T1 - Janvier à Mars</t>
        </is>
      </c>
      <c r="B5" s="6" t="n">
        <v>145</v>
      </c>
      <c r="C5" s="6" t="n">
        <v>28</v>
      </c>
      <c r="D5" s="32" t="n">
        <v>78000</v>
      </c>
    </row>
    <row r="6">
      <c r="A6" s="7" t="inlineStr">
        <is>
          <t>T2 - Avril à Juin</t>
        </is>
      </c>
      <c r="B6" s="8" t="n">
        <v>178</v>
      </c>
      <c r="C6" s="8" t="n">
        <v>35</v>
      </c>
      <c r="D6" s="33" t="n">
        <v>95000</v>
      </c>
    </row>
    <row r="7">
      <c r="A7" s="5" t="inlineStr">
        <is>
          <t>T3 - Juillet à Septembre</t>
        </is>
      </c>
      <c r="B7" s="6" t="n">
        <v>98</v>
      </c>
      <c r="C7" s="6" t="n">
        <v>18</v>
      </c>
      <c r="D7" s="32" t="n">
        <v>52000</v>
      </c>
    </row>
    <row r="8">
      <c r="A8" s="7" t="inlineStr">
        <is>
          <t>T4 - Octobre à Décembre</t>
        </is>
      </c>
      <c r="B8" s="8" t="n">
        <v>162</v>
      </c>
      <c r="C8" s="8" t="n">
        <v>31</v>
      </c>
      <c r="D8" s="33" t="n">
        <v>95000</v>
      </c>
    </row>
    <row r="10">
      <c r="A10" s="30" t="inlineStr">
        <is>
          <t>RÉPARTITION PAR TYPE DE FINANCEMENT</t>
        </is>
      </c>
    </row>
    <row r="11">
      <c r="A11" s="31" t="inlineStr">
        <is>
          <t>Type de financement</t>
        </is>
      </c>
      <c r="B11" s="31" t="inlineStr">
        <is>
          <t>Nombre</t>
        </is>
      </c>
      <c r="C11" s="31" t="inlineStr">
        <is>
          <t>Montant (€)</t>
        </is>
      </c>
      <c r="D11" s="31" t="inlineStr">
        <is>
          <t>Pourcentage</t>
        </is>
      </c>
    </row>
    <row r="12">
      <c r="A12" s="5" t="inlineStr">
        <is>
          <t>OPCO</t>
        </is>
      </c>
      <c r="B12" s="6" t="n">
        <v>285</v>
      </c>
      <c r="C12" s="32" t="n">
        <v>142000</v>
      </c>
      <c r="D12" s="34">
        <f>C12/388500</f>
        <v/>
      </c>
    </row>
    <row r="13">
      <c r="A13" s="7" t="inlineStr">
        <is>
          <t>CPF (Compte Personnel de Formation)</t>
        </is>
      </c>
      <c r="B13" s="8" t="n">
        <v>198</v>
      </c>
      <c r="C13" s="33" t="n">
        <v>89000</v>
      </c>
      <c r="D13" s="35">
        <f>C13/388500</f>
        <v/>
      </c>
    </row>
    <row r="14">
      <c r="A14" s="5" t="inlineStr">
        <is>
          <t>Pôle Emploi</t>
        </is>
      </c>
      <c r="B14" s="6" t="n">
        <v>87</v>
      </c>
      <c r="C14" s="32" t="n">
        <v>43000</v>
      </c>
      <c r="D14" s="34">
        <f>C14/388500</f>
        <v/>
      </c>
    </row>
    <row r="15">
      <c r="A15" s="7" t="inlineStr">
        <is>
          <t>Financement entreprise</t>
        </is>
      </c>
      <c r="B15" s="8" t="n">
        <v>142</v>
      </c>
      <c r="C15" s="33" t="n">
        <v>71000</v>
      </c>
      <c r="D15" s="35">
        <f>C15/388500</f>
        <v/>
      </c>
    </row>
    <row r="16">
      <c r="A16" s="5" t="inlineStr">
        <is>
          <t>Financement personnel</t>
        </is>
      </c>
      <c r="B16" s="6" t="n">
        <v>53</v>
      </c>
      <c r="C16" s="32" t="n">
        <v>26000</v>
      </c>
      <c r="D16" s="34">
        <f>C16/388500</f>
        <v/>
      </c>
    </row>
    <row r="17">
      <c r="A17" s="7" t="inlineStr">
        <is>
          <t>Autres financements</t>
        </is>
      </c>
      <c r="B17" s="8" t="n">
        <v>35</v>
      </c>
      <c r="C17" s="33" t="n">
        <v>17500</v>
      </c>
      <c r="D17" s="35">
        <f>C17/388500</f>
        <v/>
      </c>
    </row>
    <row r="19">
      <c r="A19" s="30" t="inlineStr">
        <is>
          <t>PROFIL DES STAGIAIRES</t>
        </is>
      </c>
    </row>
    <row r="20">
      <c r="A20" s="31" t="inlineStr">
        <is>
          <t>Catégorie</t>
        </is>
      </c>
      <c r="B20" s="31" t="inlineStr">
        <is>
          <t>Nombre</t>
        </is>
      </c>
      <c r="C20" s="31" t="inlineStr">
        <is>
          <t>Pourcentage</t>
        </is>
      </c>
      <c r="D20" s="31" t="inlineStr">
        <is>
          <t>Âge moyen</t>
        </is>
      </c>
    </row>
    <row r="21">
      <c r="A21" s="5" t="inlineStr">
        <is>
          <t>Salariés</t>
        </is>
      </c>
      <c r="B21" s="6" t="n">
        <v>412</v>
      </c>
      <c r="C21" s="34" t="n">
        <v>0.4577777777777778</v>
      </c>
      <c r="D21" s="36" t="n">
        <v>34.2</v>
      </c>
    </row>
    <row r="22">
      <c r="A22" s="7" t="inlineStr">
        <is>
          <t>Demandeurs d'emploi</t>
        </is>
      </c>
      <c r="B22" s="8" t="n">
        <v>268</v>
      </c>
      <c r="C22" s="35" t="n">
        <v>0.2977777777777778</v>
      </c>
      <c r="D22" s="37" t="n">
        <v>31.5</v>
      </c>
    </row>
    <row r="23">
      <c r="A23" s="5" t="inlineStr">
        <is>
          <t>Travailleurs indépendants</t>
        </is>
      </c>
      <c r="B23" s="6" t="n">
        <v>95</v>
      </c>
      <c r="C23" s="34" t="n">
        <v>0.1055555555555556</v>
      </c>
      <c r="D23" s="36" t="n">
        <v>38.7</v>
      </c>
    </row>
    <row r="24">
      <c r="A24" s="7" t="inlineStr">
        <is>
          <t>Étudiants</t>
        </is>
      </c>
      <c r="B24" s="8" t="n">
        <v>52</v>
      </c>
      <c r="C24" s="35" t="n">
        <v>0.05777777777777778</v>
      </c>
      <c r="D24" s="37" t="n">
        <v>23.4</v>
      </c>
    </row>
    <row r="25">
      <c r="A25" s="5" t="inlineStr">
        <is>
          <t>Autres</t>
        </is>
      </c>
      <c r="B25" s="6" t="n">
        <v>73</v>
      </c>
      <c r="C25" s="34" t="n">
        <v>0.08111111111111111</v>
      </c>
      <c r="D25" s="36" t="n">
        <v>42.1</v>
      </c>
    </row>
  </sheetData>
  <mergeCells count="4">
    <mergeCell ref="A1:H1"/>
    <mergeCell ref="A3:D3"/>
    <mergeCell ref="A10:D10"/>
    <mergeCell ref="A19:D19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2"/>
  <sheetViews>
    <sheetView workbookViewId="0">
      <selection activeCell="A1" sqref="A1"/>
    </sheetView>
  </sheetViews>
  <sheetFormatPr baseColWidth="8" defaultRowHeight="15"/>
  <cols>
    <col width="25" customWidth="1" min="1" max="1"/>
    <col width="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5" customHeight="1">
      <c r="A1" s="1" t="inlineStr">
        <is>
          <t>GUIDE D'UTILISATION DU BILAN PÉDAGOGIQUE ET FINANCIER</t>
        </is>
      </c>
    </row>
    <row r="4" ht="25" customHeight="1">
      <c r="A4" s="38" t="inlineStr">
        <is>
          <t>📋 PRÉSENTATION</t>
        </is>
      </c>
    </row>
    <row r="5" ht="30" customHeight="1">
      <c r="A5" s="39" t="inlineStr"/>
      <c r="C5" s="40" t="inlineStr">
        <is>
          <t>Ce modèle Excel professionnel vous permet de réaliser votre Bilan Pédagogique et Financier (BPF) obligatoire pour tous les organismes de formation déclarés en France.</t>
        </is>
      </c>
    </row>
    <row r="7" ht="25" customHeight="1">
      <c r="A7" s="38" t="inlineStr">
        <is>
          <t>📊 STRUCTURE DU DOCUMENT</t>
        </is>
      </c>
    </row>
    <row r="8" ht="60" customHeight="1">
      <c r="A8" s="39" t="inlineStr">
        <is>
          <t>Onglet "Bilan Pédagogique"</t>
        </is>
      </c>
      <c r="C8" s="40" t="inlineStr">
        <is>
          <t>• Données pédagogiques par domaine de formation
• Nombre de stagiaires, heures stagiaires, sessions
• Indicateurs de qualité (taux de réussite, satisfaction, abandon)
• Calculs automatiques des totaux et moyennes</t>
        </is>
      </c>
    </row>
    <row r="10" ht="60" customHeight="1">
      <c r="A10" s="39" t="inlineStr">
        <is>
          <t>Onglet "Bilan Financier"</t>
        </is>
      </c>
      <c r="C10" s="40" t="inlineStr">
        <is>
          <t>• Produits d'exploitation détaillés par catégorie
• Charges d'exploitation complètes
• Calcul automatique du résultat net
• Comparaison avec budget prévisionnel
• Taux de marge automatique</t>
        </is>
      </c>
    </row>
    <row r="12" ht="60" customHeight="1">
      <c r="A12" s="39" t="inlineStr">
        <is>
          <t>Onglet "Statistiques"</t>
        </is>
      </c>
      <c r="C12" s="40" t="inlineStr">
        <is>
          <t>• Répartition trimestrielle de l'activité
• Analyse des types de financement
• Profil des stagiaires
• Graphiques automatiques</t>
        </is>
      </c>
    </row>
    <row r="14" ht="25" customHeight="1">
      <c r="A14" s="38" t="inlineStr">
        <is>
          <t>✏️ COMMENT UTILISER CE MODÈLE</t>
        </is>
      </c>
    </row>
    <row r="15" ht="30" customHeight="1">
      <c r="A15" s="39" t="inlineStr">
        <is>
          <t>Étape 1</t>
        </is>
      </c>
      <c r="C15" s="40" t="inlineStr">
        <is>
          <t>Remplissez vos informations d'organisme dans l'en-tête du "Bilan Pédagogique"</t>
        </is>
      </c>
    </row>
    <row r="16" ht="30" customHeight="1">
      <c r="A16" s="39" t="inlineStr">
        <is>
          <t>Étape 2</t>
        </is>
      </c>
      <c r="C16" s="40" t="inlineStr">
        <is>
          <t>Modifiez ou ajoutez vos domaines de formation selon votre activité</t>
        </is>
      </c>
    </row>
    <row r="17" ht="30" customHeight="1">
      <c r="A17" s="39" t="inlineStr">
        <is>
          <t>Étape 3</t>
        </is>
      </c>
      <c r="C17" s="40" t="inlineStr">
        <is>
          <t>Saisissez les données réelles de votre activité pédagogique</t>
        </is>
      </c>
    </row>
    <row r="18" ht="30" customHeight="1">
      <c r="A18" s="39" t="inlineStr">
        <is>
          <t>Étape 4</t>
        </is>
      </c>
      <c r="C18" s="40" t="inlineStr">
        <is>
          <t>Complétez les montants financiers dans l'onglet "Bilan Financier"</t>
        </is>
      </c>
    </row>
    <row r="19" ht="30" customHeight="1">
      <c r="A19" s="39" t="inlineStr">
        <is>
          <t>Étape 5</t>
        </is>
      </c>
      <c r="C19" s="40" t="inlineStr">
        <is>
          <t>Vérifiez les statistiques et graphiques générés automatiquement</t>
        </is>
      </c>
    </row>
    <row r="20" ht="30" customHeight="1">
      <c r="A20" s="39" t="inlineStr">
        <is>
          <t>Étape 6</t>
        </is>
      </c>
      <c r="C20" s="40" t="inlineStr">
        <is>
          <t>Analysez les résultats et indicateurs calculés</t>
        </is>
      </c>
    </row>
    <row r="22" ht="25" customHeight="1">
      <c r="A22" s="38" t="inlineStr">
        <is>
          <t>⚠️ POINTS D'ATTENTION</t>
        </is>
      </c>
    </row>
    <row r="23" ht="30" customHeight="1">
      <c r="A23" s="39" t="inlineStr">
        <is>
          <t>Cohérence des données</t>
        </is>
      </c>
      <c r="C23" s="40" t="inlineStr">
        <is>
          <t>Vérifiez la cohérence entre les données pédagogiques et financières</t>
        </is>
      </c>
    </row>
    <row r="24" ht="30" customHeight="1">
      <c r="A24" s="39" t="inlineStr">
        <is>
          <t>Formules</t>
        </is>
      </c>
      <c r="C24" s="40" t="inlineStr">
        <is>
          <t>Ne supprimez pas les formules de calcul automatique (cellules avec "=")</t>
        </is>
      </c>
    </row>
    <row r="25" ht="30" customHeight="1">
      <c r="A25" s="39" t="inlineStr">
        <is>
          <t>Format</t>
        </is>
      </c>
      <c r="C25" s="40" t="inlineStr">
        <is>
          <t>Respectez les formats de cellules (%, €, nombres) pour un calcul correct</t>
        </is>
      </c>
    </row>
    <row r="26" ht="30" customHeight="1">
      <c r="A26" s="39" t="inlineStr">
        <is>
          <t>Sauvegarde</t>
        </is>
      </c>
      <c r="C26" s="40" t="inlineStr">
        <is>
          <t>Effectuez des sauvegardes régulières de votre travail</t>
        </is>
      </c>
    </row>
    <row r="28" ht="25" customHeight="1">
      <c r="A28" s="38" t="inlineStr">
        <is>
          <t>📈 INDICATEURS CLÉS À SURVEILLER</t>
        </is>
      </c>
    </row>
    <row r="29" ht="30" customHeight="1">
      <c r="A29" s="39" t="inlineStr">
        <is>
          <t>Taux de réussite</t>
        </is>
      </c>
      <c r="C29" s="40" t="inlineStr">
        <is>
          <t>Objectif recommandé : &gt; 85%</t>
        </is>
      </c>
    </row>
    <row r="30" ht="30" customHeight="1">
      <c r="A30" s="39" t="inlineStr">
        <is>
          <t>Taux de satisfaction</t>
        </is>
      </c>
      <c r="C30" s="40" t="inlineStr">
        <is>
          <t>Objectif recommandé : &gt; 90%</t>
        </is>
      </c>
    </row>
    <row r="31" ht="30" customHeight="1">
      <c r="A31" s="39" t="inlineStr">
        <is>
          <t>Taux d'abandon</t>
        </is>
      </c>
      <c r="C31" s="40" t="inlineStr">
        <is>
          <t>Objectif recommandé : &lt; 10%</t>
        </is>
      </c>
    </row>
    <row r="32" ht="30" customHeight="1">
      <c r="A32" s="39" t="inlineStr">
        <is>
          <t>Taux de marge</t>
        </is>
      </c>
      <c r="C32" s="40" t="inlineStr">
        <is>
          <t>Objectif recommandé : entre 10% et 25%</t>
        </is>
      </c>
    </row>
    <row r="34" ht="25" customHeight="1">
      <c r="A34" s="38" t="inlineStr">
        <is>
          <t>📅 OBLIGATIONS LÉGALES</t>
        </is>
      </c>
    </row>
    <row r="35" ht="30" customHeight="1">
      <c r="A35" s="39" t="inlineStr"/>
      <c r="C35" s="40" t="inlineStr">
        <is>
          <t>Le Bilan Pédagogique et Financier doit être transmis chaque année avant le 30 avril à la DREETS (Direction Régionale de l'Économie, de l'Emploi, du Travail et des Solidarités).</t>
        </is>
      </c>
    </row>
    <row r="37" ht="30" customHeight="1">
      <c r="A37" s="39" t="inlineStr"/>
      <c r="C37" s="40" t="inlineStr">
        <is>
          <t>Les données doivent couvrir l'année civile précédente (du 1er janvier au 31 décembre).</t>
        </is>
      </c>
    </row>
    <row r="39" ht="25" customHeight="1">
      <c r="A39" s="38" t="inlineStr">
        <is>
          <t>💡 CONSEILS D'UTILISATION</t>
        </is>
      </c>
    </row>
    <row r="40" ht="30" customHeight="1">
      <c r="A40" s="39" t="inlineStr">
        <is>
          <t>Archivage</t>
        </is>
      </c>
      <c r="C40" s="40" t="inlineStr">
        <is>
          <t>Conservez une copie de chaque BPF pendant 3 ans minimum</t>
        </is>
      </c>
    </row>
    <row r="41" ht="30" customHeight="1">
      <c r="A41" s="39" t="inlineStr">
        <is>
          <t>Analyse</t>
        </is>
      </c>
      <c r="C41" s="40" t="inlineStr">
        <is>
          <t>Utilisez ce document pour analyser l'évolution de votre activité</t>
        </is>
      </c>
    </row>
    <row r="42" ht="30" customHeight="1">
      <c r="A42" s="39" t="inlineStr">
        <is>
          <t>Pilotage</t>
        </is>
      </c>
      <c r="C42" s="40" t="inlineStr">
        <is>
          <t>Mettez à jour régulièrement pour piloter votre organisme</t>
        </is>
      </c>
    </row>
    <row r="43" ht="30" customHeight="1">
      <c r="A43" s="39" t="inlineStr">
        <is>
          <t>Certification</t>
        </is>
      </c>
      <c r="C43" s="40" t="inlineStr">
        <is>
          <t>Ces indicateurs sont utiles pour les démarches Qualiopi</t>
        </is>
      </c>
    </row>
    <row r="45" ht="25" customHeight="1">
      <c r="A45" s="38" t="inlineStr">
        <is>
          <t>🎯 PERSONNALISATION</t>
        </is>
      </c>
    </row>
    <row r="46" ht="30" customHeight="1">
      <c r="A46" s="39" t="inlineStr"/>
      <c r="C46" s="40" t="inlineStr">
        <is>
          <t>N'hésitez pas à adapter ce modèle à vos besoins spécifiques :</t>
        </is>
      </c>
    </row>
    <row r="47" ht="60" customHeight="1">
      <c r="A47" s="39" t="inlineStr"/>
      <c r="C47" s="40" t="inlineStr">
        <is>
          <t>• Ajoutez des lignes dans les tableaux</t>
        </is>
      </c>
    </row>
    <row r="48" ht="60" customHeight="1">
      <c r="A48" s="39" t="inlineStr"/>
      <c r="C48" s="40" t="inlineStr">
        <is>
          <t>• Modifiez les catégories selon votre activité</t>
        </is>
      </c>
    </row>
    <row r="49" ht="60" customHeight="1">
      <c r="A49" s="39" t="inlineStr"/>
      <c r="C49" s="40" t="inlineStr">
        <is>
          <t>• Ajoutez des commentaires ou observations</t>
        </is>
      </c>
    </row>
    <row r="50" ht="60" customHeight="1">
      <c r="A50" s="39" t="inlineStr"/>
      <c r="C50" s="40" t="inlineStr">
        <is>
          <t>• Créez des analyses complémentaires</t>
        </is>
      </c>
    </row>
    <row r="52" ht="25" customHeight="1">
      <c r="A52" s="38" t="inlineStr">
        <is>
          <t>✅ CHECKLIST AVANT ENVOI</t>
        </is>
      </c>
    </row>
    <row r="53" ht="30" customHeight="1">
      <c r="A53" s="39" t="inlineStr">
        <is>
          <t>☐</t>
        </is>
      </c>
      <c r="C53" s="40" t="inlineStr">
        <is>
          <t>Informations d'en-tête complètes (nom, NDA, période)</t>
        </is>
      </c>
    </row>
    <row r="54" ht="30" customHeight="1">
      <c r="A54" s="39" t="inlineStr">
        <is>
          <t>☐</t>
        </is>
      </c>
      <c r="C54" s="40" t="inlineStr">
        <is>
          <t>Toutes les données pédagogiques saisies</t>
        </is>
      </c>
    </row>
    <row r="55" ht="30" customHeight="1">
      <c r="A55" s="39" t="inlineStr">
        <is>
          <t>☐</t>
        </is>
      </c>
      <c r="C55" s="40" t="inlineStr">
        <is>
          <t>Tous les montants financiers renseignés</t>
        </is>
      </c>
    </row>
    <row r="56" ht="30" customHeight="1">
      <c r="A56" s="39" t="inlineStr">
        <is>
          <t>☐</t>
        </is>
      </c>
      <c r="C56" s="40" t="inlineStr">
        <is>
          <t>Cohérence entre produits et charges</t>
        </is>
      </c>
    </row>
    <row r="57" ht="30" customHeight="1">
      <c r="A57" s="39" t="inlineStr">
        <is>
          <t>☐</t>
        </is>
      </c>
      <c r="C57" s="40" t="inlineStr">
        <is>
          <t>Vérification des totaux et pourcentages</t>
        </is>
      </c>
    </row>
    <row r="58" ht="30" customHeight="1">
      <c r="A58" s="39" t="inlineStr">
        <is>
          <t>☐</t>
        </is>
      </c>
      <c r="C58" s="40" t="inlineStr">
        <is>
          <t>Lecture et validation des graphiques</t>
        </is>
      </c>
    </row>
    <row r="59" ht="30" customHeight="1">
      <c r="A59" s="39" t="inlineStr">
        <is>
          <t>☐</t>
        </is>
      </c>
      <c r="C59" s="40" t="inlineStr">
        <is>
          <t>Export PDF pour archivage</t>
        </is>
      </c>
    </row>
    <row r="61" ht="25" customHeight="1">
      <c r="A61" s="38" t="inlineStr">
        <is>
          <t>📞 SUPPORT</t>
        </is>
      </c>
    </row>
    <row r="62" ht="30" customHeight="1">
      <c r="A62" s="39" t="inlineStr"/>
      <c r="C62" s="40" t="inlineStr">
        <is>
          <t>Pour toute question sur l'utilisation de ce modèle, consultez la documentation officielle de la DREETS ou contactez votre conseiller formation.</t>
        </is>
      </c>
    </row>
  </sheetData>
  <mergeCells count="85">
    <mergeCell ref="A1:F1"/>
    <mergeCell ref="A4:F4"/>
    <mergeCell ref="A5:B5"/>
    <mergeCell ref="C5:F5"/>
    <mergeCell ref="A7:F7"/>
    <mergeCell ref="A8:B8"/>
    <mergeCell ref="C8:F8"/>
    <mergeCell ref="A10:B10"/>
    <mergeCell ref="C10:F10"/>
    <mergeCell ref="A12:B12"/>
    <mergeCell ref="C12:F12"/>
    <mergeCell ref="A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8:F28"/>
    <mergeCell ref="A29:B29"/>
    <mergeCell ref="C29:F29"/>
    <mergeCell ref="A30:B30"/>
    <mergeCell ref="C30:F30"/>
    <mergeCell ref="A31:B31"/>
    <mergeCell ref="C31:F31"/>
    <mergeCell ref="A32:B32"/>
    <mergeCell ref="C32:F32"/>
    <mergeCell ref="A34:F34"/>
    <mergeCell ref="A35:B35"/>
    <mergeCell ref="C35:F35"/>
    <mergeCell ref="A37:B37"/>
    <mergeCell ref="C37:F37"/>
    <mergeCell ref="A39:F39"/>
    <mergeCell ref="A40:B40"/>
    <mergeCell ref="C40:F40"/>
    <mergeCell ref="A41:B41"/>
    <mergeCell ref="C41:F41"/>
    <mergeCell ref="A42:B42"/>
    <mergeCell ref="C42:F42"/>
    <mergeCell ref="A43:B43"/>
    <mergeCell ref="C43:F43"/>
    <mergeCell ref="A45:F45"/>
    <mergeCell ref="A46:B46"/>
    <mergeCell ref="C46:F46"/>
    <mergeCell ref="A47:B47"/>
    <mergeCell ref="C47:F47"/>
    <mergeCell ref="A48:B48"/>
    <mergeCell ref="C48:F48"/>
    <mergeCell ref="A49:B49"/>
    <mergeCell ref="C49:F49"/>
    <mergeCell ref="A50:B50"/>
    <mergeCell ref="C50:F50"/>
    <mergeCell ref="A52:F52"/>
    <mergeCell ref="A53:B53"/>
    <mergeCell ref="C53:F53"/>
    <mergeCell ref="A54:B54"/>
    <mergeCell ref="C54:F54"/>
    <mergeCell ref="A55:B55"/>
    <mergeCell ref="C55:F55"/>
    <mergeCell ref="A56:B56"/>
    <mergeCell ref="C56:F56"/>
    <mergeCell ref="A57:B57"/>
    <mergeCell ref="C57:F57"/>
    <mergeCell ref="A58:B58"/>
    <mergeCell ref="C58:F58"/>
    <mergeCell ref="A59:B59"/>
    <mergeCell ref="C59:F59"/>
    <mergeCell ref="A61:F61"/>
    <mergeCell ref="A62:B62"/>
    <mergeCell ref="C62:F6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2026-01-11T10:32:46Z</dcterms:created>
  <dcterms:modified xmlns:dcterms="http://purl.org/dc/terms/" xmlns:xsi="http://www.w3.org/2001/XMLSchema-instance" xsi:type="dcterms:W3CDTF">2026-01-11T10:32:46Z</dcterms:modified>
</cp:coreProperties>
</file>