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Travaux" sheetId="1" state="visible" r:id="rId1"/>
    <sheet xmlns:r="http://schemas.openxmlformats.org/officeDocument/2006/relationships" name="Détail Postes" sheetId="2" state="visible" r:id="rId2"/>
    <sheet xmlns:r="http://schemas.openxmlformats.org/officeDocument/2006/relationships" name="Planning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0.0%"/>
    <numFmt numFmtId="166" formatCode="yyyy-mm-dd h:mm:ss"/>
    <numFmt numFmtId="167" formatCode="DD/MM/YYYY"/>
  </numFmts>
  <fonts count="9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sz val="11"/>
    </font>
    <font>
      <b val="1"/>
      <color rgb="00FFFFFF"/>
      <sz val="12"/>
    </font>
    <font>
      <b val="1"/>
      <color rgb="00FFFFFF"/>
      <sz val="14"/>
    </font>
    <font>
      <b val="1"/>
      <color rgb="001E3A8A"/>
      <sz val="14"/>
    </font>
    <font>
      <b val="1"/>
      <color rgb="00FFFFFF"/>
      <sz val="18"/>
    </font>
    <font>
      <b val="1"/>
      <color rgb="001E3A8A"/>
      <sz val="12"/>
    </font>
    <font>
      <b val="1"/>
      <color rgb="00F59E0B"/>
      <sz val="12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right" vertical="center"/>
    </xf>
    <xf numFmtId="164" fontId="0" fillId="2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3" fillId="4" borderId="0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0" fontId="4" fillId="5" borderId="0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165" fontId="0" fillId="2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2" fillId="4" borderId="0" applyAlignment="1" pivotButton="0" quotePrefix="0" xfId="0">
      <alignment horizontal="right" vertical="center"/>
    </xf>
    <xf numFmtId="164" fontId="2" fillId="4" borderId="1" pivotButton="0" quotePrefix="0" xfId="0"/>
    <xf numFmtId="167" fontId="0" fillId="2" borderId="1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8" fillId="6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left" vertical="center" wrapText="1"/>
    </xf>
    <xf numFmtId="0" fontId="0" fillId="4" borderId="0" applyAlignment="1" pivotButton="0" quotePrefix="0" xfId="0">
      <alignment horizontal="left" vertical="center" wrapText="1"/>
    </xf>
    <xf numFmtId="0" fontId="0" fillId="5" borderId="0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budget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'Budget Travaux'!E33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Travaux'!$A$34:$A$44</f>
            </numRef>
          </cat>
          <val>
            <numRef>
              <f>'Budget Travaux'!$E$34:$E$44</f>
            </numRef>
          </val>
        </ser>
        <dLbls>
          <showCatName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Comparaison Matériaux vs Main d'œuvre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Travaux'!C33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Travaux'!$A$34:$A$44</f>
            </numRef>
          </cat>
          <val>
            <numRef>
              <f>'Budget Travaux'!$C$34:$C$44</f>
            </numRef>
          </val>
        </ser>
        <ser>
          <idx val="1"/>
          <order val="1"/>
          <tx>
            <strRef>
              <f>'Budget Travaux'!D33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Travaux'!$A$34:$A$44</f>
            </numRef>
          </cat>
          <val>
            <numRef>
              <f>'Budget Travaux'!$D$34:$D$44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4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24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2" customWidth="1" min="3" max="3"/>
    <col width="10" customWidth="1" min="4" max="4"/>
    <col width="16" customWidth="1" min="5" max="5"/>
    <col width="18" customWidth="1" min="6" max="6"/>
    <col width="16" customWidth="1" min="7" max="7"/>
    <col width="14" customWidth="1" min="8" max="8"/>
  </cols>
  <sheetData>
    <row r="1">
      <c r="A1" s="1" t="inlineStr">
        <is>
          <t>BUDGET ET CHIFFRAGE DES TRAVAUX</t>
        </is>
      </c>
    </row>
    <row r="2">
      <c r="A2" s="2" t="inlineStr">
        <is>
          <t>Projet:</t>
        </is>
      </c>
      <c r="C2" s="3" t="inlineStr">
        <is>
          <t>Rénovation complète</t>
        </is>
      </c>
      <c r="F2" s="4" t="inlineStr">
        <is>
          <t>Date:</t>
        </is>
      </c>
      <c r="H2" s="5" t="inlineStr">
        <is>
          <t>11/01/2026</t>
        </is>
      </c>
    </row>
    <row r="3">
      <c r="A3" s="2" t="inlineStr">
        <is>
          <t>Client:</t>
        </is>
      </c>
      <c r="C3" s="3" t="inlineStr">
        <is>
          <t>Nom du client</t>
        </is>
      </c>
      <c r="F3" s="4" t="inlineStr">
        <is>
          <t>Référence:</t>
        </is>
      </c>
      <c r="H3" s="5" t="inlineStr">
        <is>
          <t>PRJ-2024-001</t>
        </is>
      </c>
    </row>
    <row r="5">
      <c r="A5" s="6" t="inlineStr">
        <is>
          <t>Poste de travaux</t>
        </is>
      </c>
      <c r="B5" s="6" t="inlineStr">
        <is>
          <t>Catégorie</t>
        </is>
      </c>
      <c r="C5" s="6" t="inlineStr">
        <is>
          <t>Quantité</t>
        </is>
      </c>
      <c r="D5" s="6" t="inlineStr">
        <is>
          <t>Unité</t>
        </is>
      </c>
      <c r="E5" s="6" t="inlineStr">
        <is>
          <t>Prix Unitaire (€)</t>
        </is>
      </c>
      <c r="F5" s="6" t="inlineStr">
        <is>
          <t>Main d'œuvre (€)</t>
        </is>
      </c>
      <c r="G5" s="6" t="inlineStr">
        <is>
          <t>Total HT (€)</t>
        </is>
      </c>
      <c r="H5" s="6" t="inlineStr">
        <is>
          <t>Statut</t>
        </is>
      </c>
    </row>
    <row r="6">
      <c r="A6" s="7" t="inlineStr">
        <is>
          <t>Démolition</t>
        </is>
      </c>
      <c r="B6" s="7" t="inlineStr">
        <is>
          <t>Gros œuvre</t>
        </is>
      </c>
      <c r="C6" s="8" t="n">
        <v>1</v>
      </c>
      <c r="D6" s="7" t="inlineStr">
        <is>
          <t>Forfait</t>
        </is>
      </c>
      <c r="E6" s="9" t="n">
        <v>2500</v>
      </c>
      <c r="F6" s="9" t="n">
        <v>1500</v>
      </c>
      <c r="G6" s="10">
        <f>E6*C6+F6</f>
        <v/>
      </c>
      <c r="H6" s="11" t="inlineStr">
        <is>
          <t>En attente</t>
        </is>
      </c>
    </row>
    <row r="7">
      <c r="A7" s="12" t="inlineStr">
        <is>
          <t>Maçonnerie murs porteurs</t>
        </is>
      </c>
      <c r="B7" s="12" t="inlineStr">
        <is>
          <t>Gros œuvre</t>
        </is>
      </c>
      <c r="C7" s="13" t="n">
        <v>25</v>
      </c>
      <c r="D7" s="12" t="inlineStr">
        <is>
          <t>m²</t>
        </is>
      </c>
      <c r="E7" s="10" t="n">
        <v>180</v>
      </c>
      <c r="F7" s="10" t="n">
        <v>2000</v>
      </c>
      <c r="G7" s="10">
        <f>E7*C7+F7</f>
        <v/>
      </c>
      <c r="H7" s="5" t="inlineStr">
        <is>
          <t>En attente</t>
        </is>
      </c>
    </row>
    <row r="8">
      <c r="A8" s="7" t="inlineStr">
        <is>
          <t>Chape béton</t>
        </is>
      </c>
      <c r="B8" s="7" t="inlineStr">
        <is>
          <t>Gros œuvre</t>
        </is>
      </c>
      <c r="C8" s="8" t="n">
        <v>80</v>
      </c>
      <c r="D8" s="7" t="inlineStr">
        <is>
          <t>m²</t>
        </is>
      </c>
      <c r="E8" s="9" t="n">
        <v>45</v>
      </c>
      <c r="F8" s="9" t="n">
        <v>1800</v>
      </c>
      <c r="G8" s="10">
        <f>E8*C8+F8</f>
        <v/>
      </c>
      <c r="H8" s="11" t="inlineStr">
        <is>
          <t>En attente</t>
        </is>
      </c>
    </row>
    <row r="9">
      <c r="A9" s="12" t="inlineStr">
        <is>
          <t>Isolation thermique</t>
        </is>
      </c>
      <c r="B9" s="12" t="inlineStr">
        <is>
          <t>Isolation</t>
        </is>
      </c>
      <c r="C9" s="13" t="n">
        <v>120</v>
      </c>
      <c r="D9" s="12" t="inlineStr">
        <is>
          <t>m²</t>
        </is>
      </c>
      <c r="E9" s="10" t="n">
        <v>35</v>
      </c>
      <c r="F9" s="10" t="n">
        <v>1200</v>
      </c>
      <c r="G9" s="10">
        <f>E9*C9+F9</f>
        <v/>
      </c>
      <c r="H9" s="5" t="inlineStr">
        <is>
          <t>En attente</t>
        </is>
      </c>
    </row>
    <row r="10">
      <c r="A10" s="7" t="inlineStr">
        <is>
          <t>Isolation phonique</t>
        </is>
      </c>
      <c r="B10" s="7" t="inlineStr">
        <is>
          <t>Isolation</t>
        </is>
      </c>
      <c r="C10" s="8" t="n">
        <v>80</v>
      </c>
      <c r="D10" s="7" t="inlineStr">
        <is>
          <t>m²</t>
        </is>
      </c>
      <c r="E10" s="9" t="n">
        <v>28</v>
      </c>
      <c r="F10" s="9" t="n">
        <v>800</v>
      </c>
      <c r="G10" s="10">
        <f>E10*C10+F10</f>
        <v/>
      </c>
      <c r="H10" s="11" t="inlineStr">
        <is>
          <t>En attente</t>
        </is>
      </c>
    </row>
    <row r="11">
      <c r="A11" s="12" t="inlineStr">
        <is>
          <t>Plomberie sanitaire</t>
        </is>
      </c>
      <c r="B11" s="12" t="inlineStr">
        <is>
          <t>Plomberie</t>
        </is>
      </c>
      <c r="C11" s="13" t="n">
        <v>1</v>
      </c>
      <c r="D11" s="12" t="inlineStr">
        <is>
          <t>Forfait</t>
        </is>
      </c>
      <c r="E11" s="10" t="n">
        <v>4500</v>
      </c>
      <c r="F11" s="10" t="n">
        <v>2500</v>
      </c>
      <c r="G11" s="10">
        <f>E11*C11+F11</f>
        <v/>
      </c>
      <c r="H11" s="5" t="inlineStr">
        <is>
          <t>En attente</t>
        </is>
      </c>
    </row>
    <row r="12">
      <c r="A12" s="7" t="inlineStr">
        <is>
          <t>Plomberie chauffage</t>
        </is>
      </c>
      <c r="B12" s="7" t="inlineStr">
        <is>
          <t>Plomberie</t>
        </is>
      </c>
      <c r="C12" s="8" t="n">
        <v>1</v>
      </c>
      <c r="D12" s="7" t="inlineStr">
        <is>
          <t>Forfait</t>
        </is>
      </c>
      <c r="E12" s="9" t="n">
        <v>5500</v>
      </c>
      <c r="F12" s="9" t="n">
        <v>3000</v>
      </c>
      <c r="G12" s="10">
        <f>E12*C12+F12</f>
        <v/>
      </c>
      <c r="H12" s="11" t="inlineStr">
        <is>
          <t>En attente</t>
        </is>
      </c>
    </row>
    <row r="13">
      <c r="A13" s="12" t="inlineStr">
        <is>
          <t>Électricité complète</t>
        </is>
      </c>
      <c r="B13" s="12" t="inlineStr">
        <is>
          <t>Électricité</t>
        </is>
      </c>
      <c r="C13" s="13" t="n">
        <v>1</v>
      </c>
      <c r="D13" s="12" t="inlineStr">
        <is>
          <t>Forfait</t>
        </is>
      </c>
      <c r="E13" s="10" t="n">
        <v>6000</v>
      </c>
      <c r="F13" s="10" t="n">
        <v>3500</v>
      </c>
      <c r="G13" s="10">
        <f>E13*C13+F13</f>
        <v/>
      </c>
      <c r="H13" s="5" t="inlineStr">
        <is>
          <t>En attente</t>
        </is>
      </c>
    </row>
    <row r="14">
      <c r="A14" s="7" t="inlineStr">
        <is>
          <t>Tableau électrique</t>
        </is>
      </c>
      <c r="B14" s="7" t="inlineStr">
        <is>
          <t>Électricité</t>
        </is>
      </c>
      <c r="C14" s="8" t="n">
        <v>1</v>
      </c>
      <c r="D14" s="7" t="inlineStr">
        <is>
          <t>Unité</t>
        </is>
      </c>
      <c r="E14" s="9" t="n">
        <v>1200</v>
      </c>
      <c r="F14" s="9" t="n">
        <v>400</v>
      </c>
      <c r="G14" s="10">
        <f>E14*C14+F14</f>
        <v/>
      </c>
      <c r="H14" s="11" t="inlineStr">
        <is>
          <t>En attente</t>
        </is>
      </c>
    </row>
    <row r="15">
      <c r="A15" s="12" t="inlineStr">
        <is>
          <t>Plâtrerie doublage</t>
        </is>
      </c>
      <c r="B15" s="12" t="inlineStr">
        <is>
          <t>Second œuvre</t>
        </is>
      </c>
      <c r="C15" s="13" t="n">
        <v>140</v>
      </c>
      <c r="D15" s="12" t="inlineStr">
        <is>
          <t>m²</t>
        </is>
      </c>
      <c r="E15" s="10" t="n">
        <v>35</v>
      </c>
      <c r="F15" s="10" t="n">
        <v>2100</v>
      </c>
      <c r="G15" s="10">
        <f>E15*C15+F15</f>
        <v/>
      </c>
      <c r="H15" s="5" t="inlineStr">
        <is>
          <t>En attente</t>
        </is>
      </c>
    </row>
    <row r="16">
      <c r="A16" s="7" t="inlineStr">
        <is>
          <t>Plafonds suspendus</t>
        </is>
      </c>
      <c r="B16" s="7" t="inlineStr">
        <is>
          <t>Second œuvre</t>
        </is>
      </c>
      <c r="C16" s="8" t="n">
        <v>60</v>
      </c>
      <c r="D16" s="7" t="inlineStr">
        <is>
          <t>m²</t>
        </is>
      </c>
      <c r="E16" s="9" t="n">
        <v>45</v>
      </c>
      <c r="F16" s="9" t="n">
        <v>1200</v>
      </c>
      <c r="G16" s="10">
        <f>E16*C16+F16</f>
        <v/>
      </c>
      <c r="H16" s="11" t="inlineStr">
        <is>
          <t>En attente</t>
        </is>
      </c>
    </row>
    <row r="17">
      <c r="A17" s="12" t="inlineStr">
        <is>
          <t>Menuiseries intérieures</t>
        </is>
      </c>
      <c r="B17" s="12" t="inlineStr">
        <is>
          <t>Menuiserie</t>
        </is>
      </c>
      <c r="C17" s="13" t="n">
        <v>8</v>
      </c>
      <c r="D17" s="12" t="inlineStr">
        <is>
          <t>Porte</t>
        </is>
      </c>
      <c r="E17" s="10" t="n">
        <v>350</v>
      </c>
      <c r="F17" s="10" t="n">
        <v>800</v>
      </c>
      <c r="G17" s="10">
        <f>E17*C17+F17</f>
        <v/>
      </c>
      <c r="H17" s="5" t="inlineStr">
        <is>
          <t>En attente</t>
        </is>
      </c>
    </row>
    <row r="18">
      <c r="A18" s="7" t="inlineStr">
        <is>
          <t>Fenêtres double vitrage</t>
        </is>
      </c>
      <c r="B18" s="7" t="inlineStr">
        <is>
          <t>Menuiserie</t>
        </is>
      </c>
      <c r="C18" s="8" t="n">
        <v>12</v>
      </c>
      <c r="D18" s="7" t="inlineStr">
        <is>
          <t>Fenêtre</t>
        </is>
      </c>
      <c r="E18" s="9" t="n">
        <v>650</v>
      </c>
      <c r="F18" s="9" t="n">
        <v>1200</v>
      </c>
      <c r="G18" s="10">
        <f>E18*C18+F18</f>
        <v/>
      </c>
      <c r="H18" s="11" t="inlineStr">
        <is>
          <t>En attente</t>
        </is>
      </c>
    </row>
    <row r="19">
      <c r="A19" s="12" t="inlineStr">
        <is>
          <t>Carrelage sol</t>
        </is>
      </c>
      <c r="B19" s="12" t="inlineStr">
        <is>
          <t>Revêtements</t>
        </is>
      </c>
      <c r="C19" s="13" t="n">
        <v>75</v>
      </c>
      <c r="D19" s="12" t="inlineStr">
        <is>
          <t>m²</t>
        </is>
      </c>
      <c r="E19" s="10" t="n">
        <v>55</v>
      </c>
      <c r="F19" s="10" t="n">
        <v>1500</v>
      </c>
      <c r="G19" s="10">
        <f>E19*C19+F19</f>
        <v/>
      </c>
      <c r="H19" s="5" t="inlineStr">
        <is>
          <t>En attente</t>
        </is>
      </c>
    </row>
    <row r="20">
      <c r="A20" s="7" t="inlineStr">
        <is>
          <t>Parquet flottant</t>
        </is>
      </c>
      <c r="B20" s="7" t="inlineStr">
        <is>
          <t>Revêtements</t>
        </is>
      </c>
      <c r="C20" s="8" t="n">
        <v>45</v>
      </c>
      <c r="D20" s="7" t="inlineStr">
        <is>
          <t>m²</t>
        </is>
      </c>
      <c r="E20" s="9" t="n">
        <v>65</v>
      </c>
      <c r="F20" s="9" t="n">
        <v>900</v>
      </c>
      <c r="G20" s="10">
        <f>E20*C20+F20</f>
        <v/>
      </c>
      <c r="H20" s="11" t="inlineStr">
        <is>
          <t>En attente</t>
        </is>
      </c>
    </row>
    <row r="21">
      <c r="A21" s="12" t="inlineStr">
        <is>
          <t>Peinture murs et plafonds</t>
        </is>
      </c>
      <c r="B21" s="12" t="inlineStr">
        <is>
          <t>Peinture</t>
        </is>
      </c>
      <c r="C21" s="13" t="n">
        <v>280</v>
      </c>
      <c r="D21" s="12" t="inlineStr">
        <is>
          <t>m²</t>
        </is>
      </c>
      <c r="E21" s="10" t="n">
        <v>18</v>
      </c>
      <c r="F21" s="10" t="n">
        <v>2800</v>
      </c>
      <c r="G21" s="10">
        <f>E21*C21+F21</f>
        <v/>
      </c>
      <c r="H21" s="5" t="inlineStr">
        <is>
          <t>En attente</t>
        </is>
      </c>
    </row>
    <row r="22">
      <c r="A22" s="7" t="inlineStr">
        <is>
          <t>Cuisine équipée</t>
        </is>
      </c>
      <c r="B22" s="7" t="inlineStr">
        <is>
          <t>Équipement</t>
        </is>
      </c>
      <c r="C22" s="8" t="n">
        <v>1</v>
      </c>
      <c r="D22" s="7" t="inlineStr">
        <is>
          <t>Forfait</t>
        </is>
      </c>
      <c r="E22" s="9" t="n">
        <v>8500</v>
      </c>
      <c r="F22" s="9" t="n">
        <v>1500</v>
      </c>
      <c r="G22" s="10">
        <f>E22*C22+F22</f>
        <v/>
      </c>
      <c r="H22" s="11" t="inlineStr">
        <is>
          <t>En attente</t>
        </is>
      </c>
    </row>
    <row r="23">
      <c r="A23" s="12" t="inlineStr">
        <is>
          <t>Salle de bain complète</t>
        </is>
      </c>
      <c r="B23" s="12" t="inlineStr">
        <is>
          <t>Équipement</t>
        </is>
      </c>
      <c r="C23" s="13" t="n">
        <v>2</v>
      </c>
      <c r="D23" s="12" t="inlineStr">
        <is>
          <t>Unité</t>
        </is>
      </c>
      <c r="E23" s="10" t="n">
        <v>4500</v>
      </c>
      <c r="F23" s="10" t="n">
        <v>2000</v>
      </c>
      <c r="G23" s="10">
        <f>E23*C23+F23</f>
        <v/>
      </c>
      <c r="H23" s="5" t="inlineStr">
        <is>
          <t>En attente</t>
        </is>
      </c>
    </row>
    <row r="24">
      <c r="A24" s="7" t="inlineStr">
        <is>
          <t>Ventilation VMC</t>
        </is>
      </c>
      <c r="B24" s="7" t="inlineStr">
        <is>
          <t>Ventilation</t>
        </is>
      </c>
      <c r="C24" s="8" t="n">
        <v>1</v>
      </c>
      <c r="D24" s="7" t="inlineStr">
        <is>
          <t>Forfait</t>
        </is>
      </c>
      <c r="E24" s="9" t="n">
        <v>1800</v>
      </c>
      <c r="F24" s="9" t="n">
        <v>600</v>
      </c>
      <c r="G24" s="10">
        <f>E24*C24+F24</f>
        <v/>
      </c>
      <c r="H24" s="11" t="inlineStr">
        <is>
          <t>En attente</t>
        </is>
      </c>
    </row>
    <row r="25">
      <c r="A25" s="12" t="inlineStr">
        <is>
          <t>Nettoyage final</t>
        </is>
      </c>
      <c r="B25" s="12" t="inlineStr">
        <is>
          <t>Finitions</t>
        </is>
      </c>
      <c r="C25" s="13" t="n">
        <v>1</v>
      </c>
      <c r="D25" s="12" t="inlineStr">
        <is>
          <t>Forfait</t>
        </is>
      </c>
      <c r="E25" s="10" t="n">
        <v>800</v>
      </c>
      <c r="F25" s="10" t="n">
        <v>400</v>
      </c>
      <c r="G25" s="10">
        <f>E25*C25+F25</f>
        <v/>
      </c>
      <c r="H25" s="5" t="inlineStr">
        <is>
          <t>En attente</t>
        </is>
      </c>
    </row>
    <row r="27">
      <c r="A27" s="14" t="inlineStr">
        <is>
          <t>SOUS-TOTAL HT</t>
        </is>
      </c>
      <c r="G27" s="15">
        <f>SUM(G6:G25)</f>
        <v/>
      </c>
    </row>
    <row r="28">
      <c r="A28" s="4" t="inlineStr">
        <is>
          <t>TVA (20%)</t>
        </is>
      </c>
      <c r="G28" s="16">
        <f>G27*0.20</f>
        <v/>
      </c>
    </row>
    <row r="29">
      <c r="A29" s="17" t="inlineStr">
        <is>
          <t>TOTAL TTC</t>
        </is>
      </c>
      <c r="G29" s="18">
        <f>G27+G28</f>
        <v/>
      </c>
    </row>
    <row r="31">
      <c r="A31" s="19" t="inlineStr">
        <is>
          <t>ANALYSE PAR CATÉGORIE</t>
        </is>
      </c>
    </row>
    <row r="33">
      <c r="A33" s="6" t="inlineStr">
        <is>
          <t>Catégorie</t>
        </is>
      </c>
      <c r="B33" s="6" t="inlineStr">
        <is>
          <t>Nombre de postes</t>
        </is>
      </c>
      <c r="C33" s="6" t="inlineStr">
        <is>
          <t>Total Matériaux (€)</t>
        </is>
      </c>
      <c r="D33" s="6" t="inlineStr">
        <is>
          <t>Total Main d'œuvre (€)</t>
        </is>
      </c>
      <c r="E33" s="6" t="inlineStr">
        <is>
          <t>Total (€)</t>
        </is>
      </c>
      <c r="F33" s="6" t="inlineStr">
        <is>
          <t>% du total</t>
        </is>
      </c>
    </row>
    <row r="34">
      <c r="A34" s="12" t="inlineStr">
        <is>
          <t>Gros œuvre</t>
        </is>
      </c>
      <c r="B34" s="5">
        <f>COUNTIF(B6:B25,A34)</f>
        <v/>
      </c>
      <c r="C34" s="10">
        <f>SUMIF(B6:B25,A34,E6:E25*C6:C25)</f>
        <v/>
      </c>
      <c r="D34" s="10">
        <f>SUMIF(B6:B25,A34,F6:F25)</f>
        <v/>
      </c>
      <c r="E34" s="9">
        <f>C34+D34</f>
        <v/>
      </c>
      <c r="F34" s="20">
        <f>E34/$G$27</f>
        <v/>
      </c>
    </row>
    <row r="35">
      <c r="A35" s="12" t="inlineStr">
        <is>
          <t>Isolation</t>
        </is>
      </c>
      <c r="B35" s="5">
        <f>COUNTIF(B6:B25,A35)</f>
        <v/>
      </c>
      <c r="C35" s="10">
        <f>SUMIF(B6:B25,A35,E6:E25*C6:C25)</f>
        <v/>
      </c>
      <c r="D35" s="10">
        <f>SUMIF(B6:B25,A35,F6:F25)</f>
        <v/>
      </c>
      <c r="E35" s="10">
        <f>C35+D35</f>
        <v/>
      </c>
      <c r="F35" s="20">
        <f>E35/$G$27</f>
        <v/>
      </c>
    </row>
    <row r="36">
      <c r="A36" s="12" t="inlineStr">
        <is>
          <t>Plomberie</t>
        </is>
      </c>
      <c r="B36" s="5">
        <f>COUNTIF(B6:B25,A36)</f>
        <v/>
      </c>
      <c r="C36" s="10">
        <f>SUMIF(B6:B25,A36,E6:E25*C6:C25)</f>
        <v/>
      </c>
      <c r="D36" s="10">
        <f>SUMIF(B6:B25,A36,F6:F25)</f>
        <v/>
      </c>
      <c r="E36" s="9">
        <f>C36+D36</f>
        <v/>
      </c>
      <c r="F36" s="20">
        <f>E36/$G$27</f>
        <v/>
      </c>
    </row>
    <row r="37">
      <c r="A37" s="12" t="inlineStr">
        <is>
          <t>Électricité</t>
        </is>
      </c>
      <c r="B37" s="5">
        <f>COUNTIF(B6:B25,A37)</f>
        <v/>
      </c>
      <c r="C37" s="10">
        <f>SUMIF(B6:B25,A37,E6:E25*C6:C25)</f>
        <v/>
      </c>
      <c r="D37" s="10">
        <f>SUMIF(B6:B25,A37,F6:F25)</f>
        <v/>
      </c>
      <c r="E37" s="10">
        <f>C37+D37</f>
        <v/>
      </c>
      <c r="F37" s="20">
        <f>E37/$G$27</f>
        <v/>
      </c>
    </row>
    <row r="38">
      <c r="A38" s="12" t="inlineStr">
        <is>
          <t>Second œuvre</t>
        </is>
      </c>
      <c r="B38" s="5">
        <f>COUNTIF(B6:B25,A38)</f>
        <v/>
      </c>
      <c r="C38" s="10">
        <f>SUMIF(B6:B25,A38,E6:E25*C6:C25)</f>
        <v/>
      </c>
      <c r="D38" s="10">
        <f>SUMIF(B6:B25,A38,F6:F25)</f>
        <v/>
      </c>
      <c r="E38" s="9">
        <f>C38+D38</f>
        <v/>
      </c>
      <c r="F38" s="20">
        <f>E38/$G$27</f>
        <v/>
      </c>
    </row>
    <row r="39">
      <c r="A39" s="12" t="inlineStr">
        <is>
          <t>Menuiserie</t>
        </is>
      </c>
      <c r="B39" s="5">
        <f>COUNTIF(B6:B25,A39)</f>
        <v/>
      </c>
      <c r="C39" s="10">
        <f>SUMIF(B6:B25,A39,E6:E25*C6:C25)</f>
        <v/>
      </c>
      <c r="D39" s="10">
        <f>SUMIF(B6:B25,A39,F6:F25)</f>
        <v/>
      </c>
      <c r="E39" s="10">
        <f>C39+D39</f>
        <v/>
      </c>
      <c r="F39" s="20">
        <f>E39/$G$27</f>
        <v/>
      </c>
    </row>
    <row r="40">
      <c r="A40" s="12" t="inlineStr">
        <is>
          <t>Revêtements</t>
        </is>
      </c>
      <c r="B40" s="5">
        <f>COUNTIF(B6:B25,A40)</f>
        <v/>
      </c>
      <c r="C40" s="10">
        <f>SUMIF(B6:B25,A40,E6:E25*C6:C25)</f>
        <v/>
      </c>
      <c r="D40" s="10">
        <f>SUMIF(B6:B25,A40,F6:F25)</f>
        <v/>
      </c>
      <c r="E40" s="9">
        <f>C40+D40</f>
        <v/>
      </c>
      <c r="F40" s="20">
        <f>E40/$G$27</f>
        <v/>
      </c>
    </row>
    <row r="41">
      <c r="A41" s="12" t="inlineStr">
        <is>
          <t>Peinture</t>
        </is>
      </c>
      <c r="B41" s="5">
        <f>COUNTIF(B6:B25,A41)</f>
        <v/>
      </c>
      <c r="C41" s="10">
        <f>SUMIF(B6:B25,A41,E6:E25*C6:C25)</f>
        <v/>
      </c>
      <c r="D41" s="10">
        <f>SUMIF(B6:B25,A41,F6:F25)</f>
        <v/>
      </c>
      <c r="E41" s="10">
        <f>C41+D41</f>
        <v/>
      </c>
      <c r="F41" s="20">
        <f>E41/$G$27</f>
        <v/>
      </c>
    </row>
    <row r="42">
      <c r="A42" s="12" t="inlineStr">
        <is>
          <t>Équipement</t>
        </is>
      </c>
      <c r="B42" s="5">
        <f>COUNTIF(B6:B25,A42)</f>
        <v/>
      </c>
      <c r="C42" s="10">
        <f>SUMIF(B6:B25,A42,E6:E25*C6:C25)</f>
        <v/>
      </c>
      <c r="D42" s="10">
        <f>SUMIF(B6:B25,A42,F6:F25)</f>
        <v/>
      </c>
      <c r="E42" s="9">
        <f>C42+D42</f>
        <v/>
      </c>
      <c r="F42" s="20">
        <f>E42/$G$27</f>
        <v/>
      </c>
    </row>
    <row r="43">
      <c r="A43" s="12" t="inlineStr">
        <is>
          <t>Ventilation</t>
        </is>
      </c>
      <c r="B43" s="5">
        <f>COUNTIF(B6:B25,A43)</f>
        <v/>
      </c>
      <c r="C43" s="10">
        <f>SUMIF(B6:B25,A43,E6:E25*C6:C25)</f>
        <v/>
      </c>
      <c r="D43" s="10">
        <f>SUMIF(B6:B25,A43,F6:F25)</f>
        <v/>
      </c>
      <c r="E43" s="10">
        <f>C43+D43</f>
        <v/>
      </c>
      <c r="F43" s="20">
        <f>E43/$G$27</f>
        <v/>
      </c>
    </row>
    <row r="44">
      <c r="A44" s="12" t="inlineStr">
        <is>
          <t>Finitions</t>
        </is>
      </c>
      <c r="B44" s="5">
        <f>COUNTIF(B6:B25,A44)</f>
        <v/>
      </c>
      <c r="C44" s="10">
        <f>SUMIF(B6:B25,A44,E6:E25*C6:C25)</f>
        <v/>
      </c>
      <c r="D44" s="10">
        <f>SUMIF(B6:B25,A44,F6:F25)</f>
        <v/>
      </c>
      <c r="E44" s="9">
        <f>C44+D44</f>
        <v/>
      </c>
      <c r="F44" s="20">
        <f>E44/$G$27</f>
        <v/>
      </c>
    </row>
  </sheetData>
  <mergeCells count="11">
    <mergeCell ref="A1:H1"/>
    <mergeCell ref="A2:B2"/>
    <mergeCell ref="C2:E2"/>
    <mergeCell ref="F2:G2"/>
    <mergeCell ref="A3:B3"/>
    <mergeCell ref="C3:E3"/>
    <mergeCell ref="F3:G3"/>
    <mergeCell ref="A27:F27"/>
    <mergeCell ref="A28:F28"/>
    <mergeCell ref="A29:F29"/>
    <mergeCell ref="A31:H31"/>
  </mergeCells>
  <dataValidations count="1">
    <dataValidation sqref="H6:H25" showErrorMessage="1" showInputMessage="1" allowBlank="0" type="list">
      <formula1>"En attente,En cours,Terminé,Annulé"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0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8" customWidth="1" min="3" max="3"/>
    <col width="15" customWidth="1" min="4" max="4"/>
    <col width="10" customWidth="1" min="5" max="5"/>
    <col width="14" customWidth="1" min="6" max="6"/>
    <col width="12" customWidth="1" min="7" max="7"/>
    <col width="14" customWidth="1" min="8" max="8"/>
    <col width="30" customWidth="1" min="9" max="9"/>
  </cols>
  <sheetData>
    <row r="1">
      <c r="A1" s="1" t="inlineStr">
        <is>
          <t>DÉTAIL DES POSTES DE TRAVAUX</t>
        </is>
      </c>
    </row>
    <row r="3">
      <c r="A3" s="6" t="inlineStr">
        <is>
          <t>Poste</t>
        </is>
      </c>
      <c r="B3" s="6" t="inlineStr">
        <is>
          <t>Description détaillée</t>
        </is>
      </c>
      <c r="C3" s="6" t="inlineStr">
        <is>
          <t>Fournisseur</t>
        </is>
      </c>
      <c r="D3" s="6" t="inlineStr">
        <is>
          <t>Référence</t>
        </is>
      </c>
      <c r="E3" s="6" t="inlineStr">
        <is>
          <t>Quantité</t>
        </is>
      </c>
      <c r="F3" s="6" t="inlineStr">
        <is>
          <t>Prix U. (€)</t>
        </is>
      </c>
      <c r="G3" s="6" t="inlineStr">
        <is>
          <t>Remise %</t>
        </is>
      </c>
      <c r="H3" s="6" t="inlineStr">
        <is>
          <t>Total (€)</t>
        </is>
      </c>
      <c r="I3" s="6" t="inlineStr">
        <is>
          <t>Notes</t>
        </is>
      </c>
    </row>
    <row r="4">
      <c r="A4" s="7" t="inlineStr">
        <is>
          <t>Démolition</t>
        </is>
      </c>
      <c r="B4" s="7" t="inlineStr">
        <is>
          <t>Démolition cloisons + évacuation gravats</t>
        </is>
      </c>
      <c r="C4" s="7" t="inlineStr">
        <is>
          <t>Démo Express</t>
        </is>
      </c>
      <c r="D4" s="7" t="inlineStr">
        <is>
          <t>DEM-001</t>
        </is>
      </c>
      <c r="E4" s="8" t="n">
        <v>1</v>
      </c>
      <c r="F4" s="9" t="n">
        <v>2500</v>
      </c>
      <c r="G4" s="21" t="n">
        <v>0</v>
      </c>
      <c r="H4" s="9">
        <f>F4*(1-G4/100)*E4</f>
        <v/>
      </c>
      <c r="I4" s="7" t="inlineStr">
        <is>
          <t>Évacuation en déchetterie incluse</t>
        </is>
      </c>
    </row>
    <row r="5">
      <c r="A5" s="12" t="inlineStr">
        <is>
          <t>Maçonnerie</t>
        </is>
      </c>
      <c r="B5" s="12" t="inlineStr">
        <is>
          <t>Parpaings 20cm + mortier + pose</t>
        </is>
      </c>
      <c r="C5" s="12" t="inlineStr">
        <is>
          <t>Matériaux Pro</t>
        </is>
      </c>
      <c r="D5" s="12" t="inlineStr">
        <is>
          <t>MAC-150</t>
        </is>
      </c>
      <c r="E5" s="13" t="n">
        <v>25</v>
      </c>
      <c r="F5" s="10" t="n">
        <v>180</v>
      </c>
      <c r="G5" s="22" t="n">
        <v>5</v>
      </c>
      <c r="H5" s="10">
        <f>F5*(1-G5/100)*E5</f>
        <v/>
      </c>
      <c r="I5" s="12" t="inlineStr">
        <is>
          <t>Prévoir temps de séchage</t>
        </is>
      </c>
    </row>
    <row r="6">
      <c r="A6" s="7" t="inlineStr">
        <is>
          <t>Chape béton</t>
        </is>
      </c>
      <c r="B6" s="7" t="inlineStr">
        <is>
          <t>Chape liquide auto-nivelante</t>
        </is>
      </c>
      <c r="C6" s="7" t="inlineStr">
        <is>
          <t>Béton Services</t>
        </is>
      </c>
      <c r="D6" s="7" t="inlineStr">
        <is>
          <t>CHA-200</t>
        </is>
      </c>
      <c r="E6" s="8" t="n">
        <v>80</v>
      </c>
      <c r="F6" s="9" t="n">
        <v>45</v>
      </c>
      <c r="G6" s="21" t="n">
        <v>10</v>
      </c>
      <c r="H6" s="9">
        <f>F6*(1-G6/100)*E6</f>
        <v/>
      </c>
      <c r="I6" s="7" t="inlineStr">
        <is>
          <t>Épaisseur 5cm</t>
        </is>
      </c>
    </row>
    <row r="7">
      <c r="A7" s="12" t="inlineStr">
        <is>
          <t>Isolation</t>
        </is>
      </c>
      <c r="B7" s="12" t="inlineStr">
        <is>
          <t>Laine de roche 200mm</t>
        </is>
      </c>
      <c r="C7" s="12" t="inlineStr">
        <is>
          <t>Iso Confort</t>
        </is>
      </c>
      <c r="D7" s="12" t="inlineStr">
        <is>
          <t>ISO-LR200</t>
        </is>
      </c>
      <c r="E7" s="13" t="n">
        <v>120</v>
      </c>
      <c r="F7" s="10" t="n">
        <v>35</v>
      </c>
      <c r="G7" s="22" t="n">
        <v>8</v>
      </c>
      <c r="H7" s="10">
        <f>F7*(1-G7/100)*E7</f>
        <v/>
      </c>
      <c r="I7" s="12" t="inlineStr">
        <is>
          <t>Certifié RT2020</t>
        </is>
      </c>
    </row>
    <row r="8">
      <c r="A8" s="7" t="inlineStr">
        <is>
          <t>Plomberie</t>
        </is>
      </c>
      <c r="B8" s="7" t="inlineStr">
        <is>
          <t>Kit sanitaire complet avec robinetterie</t>
        </is>
      </c>
      <c r="C8" s="7" t="inlineStr">
        <is>
          <t>Plombier Plus</t>
        </is>
      </c>
      <c r="D8" s="7" t="inlineStr">
        <is>
          <t>PLB-KIT01</t>
        </is>
      </c>
      <c r="E8" s="8" t="n">
        <v>1</v>
      </c>
      <c r="F8" s="9" t="n">
        <v>4500</v>
      </c>
      <c r="G8" s="21" t="n">
        <v>12</v>
      </c>
      <c r="H8" s="9">
        <f>F8*(1-G8/100)*E8</f>
        <v/>
      </c>
      <c r="I8" s="7" t="inlineStr">
        <is>
          <t>Garantie 10 ans</t>
        </is>
      </c>
    </row>
    <row r="9">
      <c r="A9" s="12" t="inlineStr">
        <is>
          <t>Électricité</t>
        </is>
      </c>
      <c r="B9" s="12" t="inlineStr">
        <is>
          <t>Installation complète tableau + câblage</t>
        </is>
      </c>
      <c r="C9" s="12" t="inlineStr">
        <is>
          <t>Elec Pro</t>
        </is>
      </c>
      <c r="D9" s="12" t="inlineStr">
        <is>
          <t>ELEC-COMP</t>
        </is>
      </c>
      <c r="E9" s="13" t="n">
        <v>1</v>
      </c>
      <c r="F9" s="10" t="n">
        <v>6000</v>
      </c>
      <c r="G9" s="22" t="n">
        <v>8</v>
      </c>
      <c r="H9" s="10">
        <f>F9*(1-G9/100)*E9</f>
        <v/>
      </c>
      <c r="I9" s="12" t="inlineStr">
        <is>
          <t>Norme NF C 15-100</t>
        </is>
      </c>
    </row>
    <row r="10">
      <c r="A10" s="7" t="inlineStr">
        <is>
          <t>Plâtrerie</t>
        </is>
      </c>
      <c r="B10" s="7" t="inlineStr">
        <is>
          <t>BA13 hydrofuge + rails + montants</t>
        </is>
      </c>
      <c r="C10" s="7" t="inlineStr">
        <is>
          <t>Plâtre &amp; Co</t>
        </is>
      </c>
      <c r="D10" s="7" t="inlineStr">
        <is>
          <t>PLA-BA13H</t>
        </is>
      </c>
      <c r="E10" s="8" t="n">
        <v>140</v>
      </c>
      <c r="F10" s="9" t="n">
        <v>35</v>
      </c>
      <c r="G10" s="21" t="n">
        <v>15</v>
      </c>
      <c r="H10" s="9">
        <f>F10*(1-G10/100)*E10</f>
        <v/>
      </c>
      <c r="I10" s="7" t="inlineStr">
        <is>
          <t>Pour pièces humides</t>
        </is>
      </c>
    </row>
    <row r="11">
      <c r="A11" s="12" t="inlineStr">
        <is>
          <t>Menuiseries</t>
        </is>
      </c>
      <c r="B11" s="12" t="inlineStr">
        <is>
          <t>Portes isoplanes blanches + huisseries</t>
        </is>
      </c>
      <c r="C11" s="12" t="inlineStr">
        <is>
          <t>Menu Bois</t>
        </is>
      </c>
      <c r="D11" s="12" t="inlineStr">
        <is>
          <t>POR-ISO80</t>
        </is>
      </c>
      <c r="E11" s="13" t="n">
        <v>8</v>
      </c>
      <c r="F11" s="10" t="n">
        <v>350</v>
      </c>
      <c r="G11" s="22" t="n">
        <v>10</v>
      </c>
      <c r="H11" s="10">
        <f>F11*(1-G11/100)*E11</f>
        <v/>
      </c>
      <c r="I11" s="12" t="inlineStr">
        <is>
          <t>Hauteur 204cm</t>
        </is>
      </c>
    </row>
    <row r="12">
      <c r="A12" s="7" t="inlineStr">
        <is>
          <t>Fenêtres</t>
        </is>
      </c>
      <c r="B12" s="7" t="inlineStr">
        <is>
          <t>PVC double vitrage 4/16/4</t>
        </is>
      </c>
      <c r="C12" s="7" t="inlineStr">
        <is>
          <t>Fenêtres Confort</t>
        </is>
      </c>
      <c r="D12" s="7" t="inlineStr">
        <is>
          <t>FEN-PVC140</t>
        </is>
      </c>
      <c r="E12" s="8" t="n">
        <v>12</v>
      </c>
      <c r="F12" s="9" t="n">
        <v>650</v>
      </c>
      <c r="G12" s="21" t="n">
        <v>12</v>
      </c>
      <c r="H12" s="9">
        <f>F12*(1-G12/100)*E12</f>
        <v/>
      </c>
      <c r="I12" s="7" t="inlineStr">
        <is>
          <t>Coefficient Uw=1.2</t>
        </is>
      </c>
    </row>
    <row r="13">
      <c r="A13" s="12" t="inlineStr">
        <is>
          <t>Carrelage</t>
        </is>
      </c>
      <c r="B13" s="12" t="inlineStr">
        <is>
          <t>Grès cérame 60x60 + colle + joints</t>
        </is>
      </c>
      <c r="C13" s="12" t="inlineStr">
        <is>
          <t>Carrelage Design</t>
        </is>
      </c>
      <c r="D13" s="12" t="inlineStr">
        <is>
          <t>CAR-GC60</t>
        </is>
      </c>
      <c r="E13" s="13" t="n">
        <v>75</v>
      </c>
      <c r="F13" s="10" t="n">
        <v>55</v>
      </c>
      <c r="G13" s="22" t="n">
        <v>8</v>
      </c>
      <c r="H13" s="10">
        <f>F13*(1-G13/100)*E13</f>
        <v/>
      </c>
      <c r="I13" s="12" t="inlineStr">
        <is>
          <t>Aspect pierre naturelle</t>
        </is>
      </c>
    </row>
    <row r="14">
      <c r="A14" s="7" t="inlineStr">
        <is>
          <t>Parquet</t>
        </is>
      </c>
      <c r="B14" s="7" t="inlineStr">
        <is>
          <t>Parquet flottant chêne massif</t>
        </is>
      </c>
      <c r="C14" s="7" t="inlineStr">
        <is>
          <t>Parquet Elite</t>
        </is>
      </c>
      <c r="D14" s="7" t="inlineStr">
        <is>
          <t>PAR-CHE12</t>
        </is>
      </c>
      <c r="E14" s="8" t="n">
        <v>45</v>
      </c>
      <c r="F14" s="9" t="n">
        <v>65</v>
      </c>
      <c r="G14" s="21" t="n">
        <v>5</v>
      </c>
      <c r="H14" s="9">
        <f>F14*(1-G14/100)*E14</f>
        <v/>
      </c>
      <c r="I14" s="7" t="inlineStr">
        <is>
          <t>Classe 32 AC4</t>
        </is>
      </c>
    </row>
    <row r="15">
      <c r="A15" s="12" t="inlineStr">
        <is>
          <t>Peinture</t>
        </is>
      </c>
      <c r="B15" s="12" t="inlineStr">
        <is>
          <t>Peinture acrylique mate + sous-couche</t>
        </is>
      </c>
      <c r="C15" s="12" t="inlineStr">
        <is>
          <t>Couleurs Pro</t>
        </is>
      </c>
      <c r="D15" s="12" t="inlineStr">
        <is>
          <t>PEI-ACR10</t>
        </is>
      </c>
      <c r="E15" s="13" t="n">
        <v>280</v>
      </c>
      <c r="F15" s="10" t="n">
        <v>18</v>
      </c>
      <c r="G15" s="22" t="n">
        <v>10</v>
      </c>
      <c r="H15" s="10">
        <f>F15*(1-G15/100)*E15</f>
        <v/>
      </c>
      <c r="I15" s="12" t="inlineStr">
        <is>
          <t>2 couches minimum</t>
        </is>
      </c>
    </row>
    <row r="16">
      <c r="A16" s="7" t="inlineStr">
        <is>
          <t>Cuisine</t>
        </is>
      </c>
      <c r="B16" s="7" t="inlineStr">
        <is>
          <t>Cuisine équipée 8m linéaires avec électroménager</t>
        </is>
      </c>
      <c r="C16" s="7" t="inlineStr">
        <is>
          <t>Cuisines Design</t>
        </is>
      </c>
      <c r="D16" s="7" t="inlineStr">
        <is>
          <t>CUI-MOD2024</t>
        </is>
      </c>
      <c r="E16" s="8" t="n">
        <v>1</v>
      </c>
      <c r="F16" s="9" t="n">
        <v>8500</v>
      </c>
      <c r="G16" s="21" t="n">
        <v>15</v>
      </c>
      <c r="H16" s="9">
        <f>F16*(1-G16/100)*E16</f>
        <v/>
      </c>
      <c r="I16" s="7" t="inlineStr">
        <is>
          <t>Plan de travail quartz</t>
        </is>
      </c>
    </row>
    <row r="17">
      <c r="A17" s="12" t="inlineStr">
        <is>
          <t>Salle de bain</t>
        </is>
      </c>
      <c r="B17" s="12" t="inlineStr">
        <is>
          <t>Ensemble complet douche + meuble + WC</t>
        </is>
      </c>
      <c r="C17" s="12" t="inlineStr">
        <is>
          <t>Bain Confort</t>
        </is>
      </c>
      <c r="D17" s="12" t="inlineStr">
        <is>
          <t>SDB-COMP</t>
        </is>
      </c>
      <c r="E17" s="13" t="n">
        <v>2</v>
      </c>
      <c r="F17" s="10" t="n">
        <v>4500</v>
      </c>
      <c r="G17" s="22" t="n">
        <v>10</v>
      </c>
      <c r="H17" s="10">
        <f>F17*(1-G17/100)*E17</f>
        <v/>
      </c>
      <c r="I17" s="12" t="inlineStr">
        <is>
          <t>Douche italienne</t>
        </is>
      </c>
    </row>
    <row r="18">
      <c r="A18" s="7" t="inlineStr">
        <is>
          <t>VMC</t>
        </is>
      </c>
      <c r="B18" s="7" t="inlineStr">
        <is>
          <t>VMC double flux avec récupération chaleur</t>
        </is>
      </c>
      <c r="C18" s="7" t="inlineStr">
        <is>
          <t>Ventil Air</t>
        </is>
      </c>
      <c r="D18" s="7" t="inlineStr">
        <is>
          <t>VMC-DF250</t>
        </is>
      </c>
      <c r="E18" s="8" t="n">
        <v>1</v>
      </c>
      <c r="F18" s="9" t="n">
        <v>1800</v>
      </c>
      <c r="G18" s="21" t="n">
        <v>5</v>
      </c>
      <c r="H18" s="9">
        <f>F18*(1-G18/100)*E18</f>
        <v/>
      </c>
      <c r="I18" s="7" t="inlineStr">
        <is>
          <t>Économie énergie 40%</t>
        </is>
      </c>
    </row>
    <row r="20">
      <c r="A20" s="23" t="inlineStr">
        <is>
          <t>TOTAL DÉTAILLÉ</t>
        </is>
      </c>
      <c r="H20" s="24">
        <f>SUM(H4:H18)</f>
        <v/>
      </c>
    </row>
  </sheetData>
  <mergeCells count="2">
    <mergeCell ref="A1:I1"/>
    <mergeCell ref="A20:G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4" customWidth="1" min="3" max="3"/>
    <col width="14" customWidth="1" min="4" max="4"/>
    <col width="14" customWidth="1" min="5" max="5"/>
    <col width="18" customWidth="1" min="6" max="6"/>
    <col width="14" customWidth="1" min="7" max="7"/>
  </cols>
  <sheetData>
    <row r="1">
      <c r="A1" s="1" t="inlineStr">
        <is>
          <t>PLANNING PRÉVISIONNEL DES TRAVAUX</t>
        </is>
      </c>
    </row>
    <row r="3">
      <c r="A3" s="6" t="inlineStr">
        <is>
          <t>Phase</t>
        </is>
      </c>
      <c r="B3" s="6" t="inlineStr">
        <is>
          <t>Tâche</t>
        </is>
      </c>
      <c r="C3" s="6" t="inlineStr">
        <is>
          <t>Durée (jours)</t>
        </is>
      </c>
      <c r="D3" s="6" t="inlineStr">
        <is>
          <t>Date début</t>
        </is>
      </c>
      <c r="E3" s="6" t="inlineStr">
        <is>
          <t>Date fin</t>
        </is>
      </c>
      <c r="F3" s="6" t="inlineStr">
        <is>
          <t>Responsable</t>
        </is>
      </c>
      <c r="G3" s="6" t="inlineStr">
        <is>
          <t>Statut</t>
        </is>
      </c>
    </row>
    <row r="4">
      <c r="A4" s="7" t="inlineStr">
        <is>
          <t>Préparation</t>
        </is>
      </c>
      <c r="B4" s="7" t="inlineStr">
        <is>
          <t>Démolition et déblaiement</t>
        </is>
      </c>
      <c r="C4" s="11" t="n">
        <v>5</v>
      </c>
      <c r="D4" s="25" t="n">
        <v>46033.46510003417</v>
      </c>
      <c r="E4" s="25" t="n">
        <v>46038.46510003417</v>
      </c>
      <c r="F4" s="7" t="inlineStr">
        <is>
          <t>Équipe Démo</t>
        </is>
      </c>
      <c r="G4" s="11" t="inlineStr">
        <is>
          <t>En attente</t>
        </is>
      </c>
    </row>
    <row r="5">
      <c r="A5" s="12" t="inlineStr">
        <is>
          <t>Préparation</t>
        </is>
      </c>
      <c r="B5" s="12" t="inlineStr">
        <is>
          <t>Évacuation des gravats</t>
        </is>
      </c>
      <c r="C5" s="5" t="n">
        <v>2</v>
      </c>
      <c r="D5" s="26" t="n">
        <v>46038.46510003417</v>
      </c>
      <c r="E5" s="26" t="n">
        <v>46040.46510003417</v>
      </c>
      <c r="F5" s="12" t="inlineStr">
        <is>
          <t>Équipe Démo</t>
        </is>
      </c>
      <c r="G5" s="5" t="inlineStr">
        <is>
          <t>En attente</t>
        </is>
      </c>
    </row>
    <row r="6">
      <c r="A6" s="7" t="inlineStr">
        <is>
          <t>Gros œuvre</t>
        </is>
      </c>
      <c r="B6" s="7" t="inlineStr">
        <is>
          <t>Maçonnerie murs porteurs</t>
        </is>
      </c>
      <c r="C6" s="11" t="n">
        <v>10</v>
      </c>
      <c r="D6" s="25" t="n">
        <v>46040.46510003417</v>
      </c>
      <c r="E6" s="25" t="n">
        <v>46050.46510003417</v>
      </c>
      <c r="F6" s="7" t="inlineStr">
        <is>
          <t>Maçon Chef</t>
        </is>
      </c>
      <c r="G6" s="11" t="inlineStr">
        <is>
          <t>En attente</t>
        </is>
      </c>
    </row>
    <row r="7">
      <c r="A7" s="12" t="inlineStr">
        <is>
          <t>Gros œuvre</t>
        </is>
      </c>
      <c r="B7" s="12" t="inlineStr">
        <is>
          <t>Coulage chape béton</t>
        </is>
      </c>
      <c r="C7" s="5" t="n">
        <v>3</v>
      </c>
      <c r="D7" s="26" t="n">
        <v>46050.46510003417</v>
      </c>
      <c r="E7" s="26" t="n">
        <v>46053.46510003417</v>
      </c>
      <c r="F7" s="12" t="inlineStr">
        <is>
          <t>Maçon Chef</t>
        </is>
      </c>
      <c r="G7" s="5" t="inlineStr">
        <is>
          <t>En attente</t>
        </is>
      </c>
    </row>
    <row r="8">
      <c r="A8" s="7" t="inlineStr">
        <is>
          <t>Gros œuvre</t>
        </is>
      </c>
      <c r="B8" s="7" t="inlineStr">
        <is>
          <t>Séchage chape</t>
        </is>
      </c>
      <c r="C8" s="11" t="n">
        <v>7</v>
      </c>
      <c r="D8" s="25" t="n">
        <v>46053.46510003417</v>
      </c>
      <c r="E8" s="25" t="n">
        <v>46060.46510003417</v>
      </c>
      <c r="F8" s="7" t="inlineStr">
        <is>
          <t>N/A</t>
        </is>
      </c>
      <c r="G8" s="11" t="inlineStr">
        <is>
          <t>En attente</t>
        </is>
      </c>
    </row>
    <row r="9">
      <c r="A9" s="12" t="inlineStr">
        <is>
          <t>Isolation</t>
        </is>
      </c>
      <c r="B9" s="12" t="inlineStr">
        <is>
          <t>Isolation thermique</t>
        </is>
      </c>
      <c r="C9" s="5" t="n">
        <v>4</v>
      </c>
      <c r="D9" s="26" t="n">
        <v>46060.46510003417</v>
      </c>
      <c r="E9" s="26" t="n">
        <v>46064.46510003417</v>
      </c>
      <c r="F9" s="12" t="inlineStr">
        <is>
          <t>Équipe Iso</t>
        </is>
      </c>
      <c r="G9" s="5" t="inlineStr">
        <is>
          <t>En attente</t>
        </is>
      </c>
    </row>
    <row r="10">
      <c r="A10" s="7" t="inlineStr">
        <is>
          <t>Isolation</t>
        </is>
      </c>
      <c r="B10" s="7" t="inlineStr">
        <is>
          <t>Isolation phonique</t>
        </is>
      </c>
      <c r="C10" s="11" t="n">
        <v>3</v>
      </c>
      <c r="D10" s="25" t="n">
        <v>46064.46510003417</v>
      </c>
      <c r="E10" s="25" t="n">
        <v>46067.46510003417</v>
      </c>
      <c r="F10" s="7" t="inlineStr">
        <is>
          <t>Équipe Iso</t>
        </is>
      </c>
      <c r="G10" s="11" t="inlineStr">
        <is>
          <t>En attente</t>
        </is>
      </c>
    </row>
    <row r="11">
      <c r="A11" s="12" t="inlineStr">
        <is>
          <t>Plomberie</t>
        </is>
      </c>
      <c r="B11" s="12" t="inlineStr">
        <is>
          <t>Plomberie sanitaire</t>
        </is>
      </c>
      <c r="C11" s="5" t="n">
        <v>6</v>
      </c>
      <c r="D11" s="26" t="n">
        <v>46067.46510003417</v>
      </c>
      <c r="E11" s="26" t="n">
        <v>46073.46510003417</v>
      </c>
      <c r="F11" s="12" t="inlineStr">
        <is>
          <t>Plombier Pro</t>
        </is>
      </c>
      <c r="G11" s="5" t="inlineStr">
        <is>
          <t>En attente</t>
        </is>
      </c>
    </row>
    <row r="12">
      <c r="A12" s="7" t="inlineStr">
        <is>
          <t>Plomberie</t>
        </is>
      </c>
      <c r="B12" s="7" t="inlineStr">
        <is>
          <t>Plomberie chauffage</t>
        </is>
      </c>
      <c r="C12" s="11" t="n">
        <v>5</v>
      </c>
      <c r="D12" s="25" t="n">
        <v>46073.46510003417</v>
      </c>
      <c r="E12" s="25" t="n">
        <v>46078.46510003417</v>
      </c>
      <c r="F12" s="7" t="inlineStr">
        <is>
          <t>Plombier Pro</t>
        </is>
      </c>
      <c r="G12" s="11" t="inlineStr">
        <is>
          <t>En attente</t>
        </is>
      </c>
    </row>
    <row r="13">
      <c r="A13" s="12" t="inlineStr">
        <is>
          <t>Électricité</t>
        </is>
      </c>
      <c r="B13" s="12" t="inlineStr">
        <is>
          <t>Saignées et gaines</t>
        </is>
      </c>
      <c r="C13" s="5" t="n">
        <v>4</v>
      </c>
      <c r="D13" s="26" t="n">
        <v>46067.46510003417</v>
      </c>
      <c r="E13" s="26" t="n">
        <v>46071.46510003417</v>
      </c>
      <c r="F13" s="12" t="inlineStr">
        <is>
          <t>Électricien</t>
        </is>
      </c>
      <c r="G13" s="5" t="inlineStr">
        <is>
          <t>En attente</t>
        </is>
      </c>
    </row>
    <row r="14">
      <c r="A14" s="7" t="inlineStr">
        <is>
          <t>Électricité</t>
        </is>
      </c>
      <c r="B14" s="7" t="inlineStr">
        <is>
          <t>Câblage et tableau</t>
        </is>
      </c>
      <c r="C14" s="11" t="n">
        <v>5</v>
      </c>
      <c r="D14" s="25" t="n">
        <v>46071.46510003417</v>
      </c>
      <c r="E14" s="25" t="n">
        <v>46076.46510003417</v>
      </c>
      <c r="F14" s="7" t="inlineStr">
        <is>
          <t>Électricien</t>
        </is>
      </c>
      <c r="G14" s="11" t="inlineStr">
        <is>
          <t>En attente</t>
        </is>
      </c>
    </row>
    <row r="15">
      <c r="A15" s="12" t="inlineStr">
        <is>
          <t>Second œuvre</t>
        </is>
      </c>
      <c r="B15" s="12" t="inlineStr">
        <is>
          <t>Plâtrerie et doublage</t>
        </is>
      </c>
      <c r="C15" s="5" t="n">
        <v>8</v>
      </c>
      <c r="D15" s="26" t="n">
        <v>46078.46510003417</v>
      </c>
      <c r="E15" s="26" t="n">
        <v>46086.46510003417</v>
      </c>
      <c r="F15" s="12" t="inlineStr">
        <is>
          <t>Plâtrier</t>
        </is>
      </c>
      <c r="G15" s="5" t="inlineStr">
        <is>
          <t>En attente</t>
        </is>
      </c>
    </row>
    <row r="16">
      <c r="A16" s="7" t="inlineStr">
        <is>
          <t>Second œuvre</t>
        </is>
      </c>
      <c r="B16" s="7" t="inlineStr">
        <is>
          <t>Plafonds suspendus</t>
        </is>
      </c>
      <c r="C16" s="11" t="n">
        <v>4</v>
      </c>
      <c r="D16" s="25" t="n">
        <v>46086.46510003417</v>
      </c>
      <c r="E16" s="25" t="n">
        <v>46090.46510003417</v>
      </c>
      <c r="F16" s="7" t="inlineStr">
        <is>
          <t>Plâtrier</t>
        </is>
      </c>
      <c r="G16" s="11" t="inlineStr">
        <is>
          <t>En attente</t>
        </is>
      </c>
    </row>
    <row r="17">
      <c r="A17" s="12" t="inlineStr">
        <is>
          <t>Menuiserie</t>
        </is>
      </c>
      <c r="B17" s="12" t="inlineStr">
        <is>
          <t>Pose fenêtres</t>
        </is>
      </c>
      <c r="C17" s="5" t="n">
        <v>3</v>
      </c>
      <c r="D17" s="26" t="n">
        <v>46090.46510003417</v>
      </c>
      <c r="E17" s="26" t="n">
        <v>46093.46510003417</v>
      </c>
      <c r="F17" s="12" t="inlineStr">
        <is>
          <t>Menuisier</t>
        </is>
      </c>
      <c r="G17" s="5" t="inlineStr">
        <is>
          <t>En attente</t>
        </is>
      </c>
    </row>
    <row r="18">
      <c r="A18" s="7" t="inlineStr">
        <is>
          <t>Menuiserie</t>
        </is>
      </c>
      <c r="B18" s="7" t="inlineStr">
        <is>
          <t>Pose portes intérieures</t>
        </is>
      </c>
      <c r="C18" s="11" t="n">
        <v>2</v>
      </c>
      <c r="D18" s="25" t="n">
        <v>46093.46510003417</v>
      </c>
      <c r="E18" s="25" t="n">
        <v>46095.46510003417</v>
      </c>
      <c r="F18" s="7" t="inlineStr">
        <is>
          <t>Menuisier</t>
        </is>
      </c>
      <c r="G18" s="11" t="inlineStr">
        <is>
          <t>En attente</t>
        </is>
      </c>
    </row>
    <row r="19">
      <c r="A19" s="12" t="inlineStr">
        <is>
          <t>Revêtements</t>
        </is>
      </c>
      <c r="B19" s="12" t="inlineStr">
        <is>
          <t>Carrelage sols</t>
        </is>
      </c>
      <c r="C19" s="5" t="n">
        <v>6</v>
      </c>
      <c r="D19" s="26" t="n">
        <v>46095.46510003417</v>
      </c>
      <c r="E19" s="26" t="n">
        <v>46101.46510003417</v>
      </c>
      <c r="F19" s="12" t="inlineStr">
        <is>
          <t>Carreleur</t>
        </is>
      </c>
      <c r="G19" s="5" t="inlineStr">
        <is>
          <t>En attente</t>
        </is>
      </c>
    </row>
    <row r="20">
      <c r="A20" s="7" t="inlineStr">
        <is>
          <t>Revêtements</t>
        </is>
      </c>
      <c r="B20" s="7" t="inlineStr">
        <is>
          <t>Pose parquet</t>
        </is>
      </c>
      <c r="C20" s="11" t="n">
        <v>4</v>
      </c>
      <c r="D20" s="25" t="n">
        <v>46101.46510003417</v>
      </c>
      <c r="E20" s="25" t="n">
        <v>46105.46510003417</v>
      </c>
      <c r="F20" s="7" t="inlineStr">
        <is>
          <t>Parqueteur</t>
        </is>
      </c>
      <c r="G20" s="11" t="inlineStr">
        <is>
          <t>En attente</t>
        </is>
      </c>
    </row>
    <row r="21">
      <c r="A21" s="12" t="inlineStr">
        <is>
          <t>Peinture</t>
        </is>
      </c>
      <c r="B21" s="12" t="inlineStr">
        <is>
          <t>Sous-couche murs et plafonds</t>
        </is>
      </c>
      <c r="C21" s="5" t="n">
        <v>3</v>
      </c>
      <c r="D21" s="26" t="n">
        <v>46105.46510003417</v>
      </c>
      <c r="E21" s="26" t="n">
        <v>46108.46510003417</v>
      </c>
      <c r="F21" s="12" t="inlineStr">
        <is>
          <t>Peintre</t>
        </is>
      </c>
      <c r="G21" s="5" t="inlineStr">
        <is>
          <t>En attente</t>
        </is>
      </c>
    </row>
    <row r="22">
      <c r="A22" s="7" t="inlineStr">
        <is>
          <t>Peinture</t>
        </is>
      </c>
      <c r="B22" s="7" t="inlineStr">
        <is>
          <t>Finition peinture</t>
        </is>
      </c>
      <c r="C22" s="11" t="n">
        <v>4</v>
      </c>
      <c r="D22" s="25" t="n">
        <v>46108.46510003417</v>
      </c>
      <c r="E22" s="25" t="n">
        <v>46112.46510003417</v>
      </c>
      <c r="F22" s="7" t="inlineStr">
        <is>
          <t>Peintre</t>
        </is>
      </c>
      <c r="G22" s="11" t="inlineStr">
        <is>
          <t>En attente</t>
        </is>
      </c>
    </row>
    <row r="23">
      <c r="A23" s="12" t="inlineStr">
        <is>
          <t>Équipement</t>
        </is>
      </c>
      <c r="B23" s="12" t="inlineStr">
        <is>
          <t>Installation cuisine</t>
        </is>
      </c>
      <c r="C23" s="5" t="n">
        <v>3</v>
      </c>
      <c r="D23" s="26" t="n">
        <v>46112.46510003417</v>
      </c>
      <c r="E23" s="26" t="n">
        <v>46115.46510003417</v>
      </c>
      <c r="F23" s="12" t="inlineStr">
        <is>
          <t>Cuisiniste</t>
        </is>
      </c>
      <c r="G23" s="5" t="inlineStr">
        <is>
          <t>En attente</t>
        </is>
      </c>
    </row>
    <row r="24">
      <c r="A24" s="7" t="inlineStr">
        <is>
          <t>Équipement</t>
        </is>
      </c>
      <c r="B24" s="7" t="inlineStr">
        <is>
          <t>Installation salles de bain</t>
        </is>
      </c>
      <c r="C24" s="11" t="n">
        <v>4</v>
      </c>
      <c r="D24" s="25" t="n">
        <v>46115.46510003417</v>
      </c>
      <c r="E24" s="25" t="n">
        <v>46119.46510003417</v>
      </c>
      <c r="F24" s="7" t="inlineStr">
        <is>
          <t>Sanitairiste</t>
        </is>
      </c>
      <c r="G24" s="11" t="inlineStr">
        <is>
          <t>En attente</t>
        </is>
      </c>
    </row>
    <row r="25">
      <c r="A25" s="12" t="inlineStr">
        <is>
          <t>Finitions</t>
        </is>
      </c>
      <c r="B25" s="12" t="inlineStr">
        <is>
          <t>Ventilation VMC</t>
        </is>
      </c>
      <c r="C25" s="5" t="n">
        <v>2</v>
      </c>
      <c r="D25" s="26" t="n">
        <v>46119.46510003417</v>
      </c>
      <c r="E25" s="26" t="n">
        <v>46121.46510003417</v>
      </c>
      <c r="F25" s="12" t="inlineStr">
        <is>
          <t>Ventiliste</t>
        </is>
      </c>
      <c r="G25" s="5" t="inlineStr">
        <is>
          <t>En attente</t>
        </is>
      </c>
    </row>
    <row r="26">
      <c r="A26" s="7" t="inlineStr">
        <is>
          <t>Finitions</t>
        </is>
      </c>
      <c r="B26" s="7" t="inlineStr">
        <is>
          <t>Nettoyage final</t>
        </is>
      </c>
      <c r="C26" s="11" t="n">
        <v>2</v>
      </c>
      <c r="D26" s="25" t="n">
        <v>46121.46510003417</v>
      </c>
      <c r="E26" s="25" t="n">
        <v>46123.46510003417</v>
      </c>
      <c r="F26" s="7" t="inlineStr">
        <is>
          <t>Équipe Nettoyage</t>
        </is>
      </c>
      <c r="G26" s="11" t="inlineStr">
        <is>
          <t>En attente</t>
        </is>
      </c>
    </row>
    <row r="28">
      <c r="A28" s="4" t="inlineStr">
        <is>
          <t>DURÉE TOTALE DU PROJET:</t>
        </is>
      </c>
      <c r="C28" s="27" t="inlineStr">
        <is>
          <t>90 jours</t>
        </is>
      </c>
    </row>
  </sheetData>
  <mergeCells count="2">
    <mergeCell ref="A1:G1"/>
    <mergeCell ref="A28:B28"/>
  </mergeCells>
  <dataValidations count="1">
    <dataValidation sqref="G4:G26" showErrorMessage="1" showInputMessage="1" allowBlank="0" type="list">
      <formula1>"En attente,En cours,Terminé,Retardé"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5" customWidth="1" min="1" max="1"/>
    <col width="15" customWidth="1" min="2" max="2"/>
    <col width="50" customWidth="1" min="3" max="3"/>
    <col width="15" customWidth="1" min="4" max="4"/>
    <col width="15" customWidth="1" min="5" max="5"/>
  </cols>
  <sheetData>
    <row r="1">
      <c r="A1" s="28" t="inlineStr">
        <is>
          <t>GUIDE D'UTILISATION DU BUDGET TRAVAUX</t>
        </is>
      </c>
    </row>
    <row r="3">
      <c r="A3" s="29" t="inlineStr"/>
      <c r="B3" s="29" t="inlineStr"/>
      <c r="C3" s="29" t="inlineStr"/>
      <c r="D3" s="29" t="inlineStr"/>
      <c r="E3" s="29" t="inlineStr"/>
    </row>
    <row r="4">
      <c r="A4" s="30" t="inlineStr">
        <is>
          <t>ONGLET: Budget Travaux</t>
        </is>
      </c>
      <c r="B4" s="29" t="inlineStr"/>
      <c r="C4" s="29" t="inlineStr"/>
      <c r="D4" s="29" t="inlineStr"/>
      <c r="E4" s="29" t="inlineStr"/>
    </row>
    <row r="5">
      <c r="A5" s="29" t="inlineStr">
        <is>
          <t>• Modifiez les quantités et prix unitaires selon vos besoins</t>
        </is>
      </c>
      <c r="B5" s="29" t="inlineStr"/>
      <c r="C5" s="29" t="inlineStr"/>
      <c r="D5" s="29" t="inlineStr"/>
      <c r="E5" s="29" t="inlineStr"/>
    </row>
    <row r="6">
      <c r="A6" s="29" t="inlineStr">
        <is>
          <t>• Le calcul du total se fait automatiquement</t>
        </is>
      </c>
      <c r="B6" s="29" t="inlineStr"/>
      <c r="C6" s="29" t="inlineStr"/>
      <c r="D6" s="29" t="inlineStr"/>
      <c r="E6" s="29" t="inlineStr"/>
    </row>
    <row r="7">
      <c r="A7" s="29" t="inlineStr">
        <is>
          <t>• La TVA est calculée à 20% (modifiable dans la formule)</t>
        </is>
      </c>
      <c r="B7" s="29" t="inlineStr"/>
      <c r="C7" s="29" t="inlineStr"/>
      <c r="D7" s="29" t="inlineStr"/>
      <c r="E7" s="29" t="inlineStr"/>
    </row>
    <row r="8">
      <c r="A8" s="29" t="inlineStr">
        <is>
          <t>• Utilisez la liste déroulante pour mettre à jour le statut</t>
        </is>
      </c>
      <c r="B8" s="29" t="inlineStr"/>
      <c r="C8" s="29" t="inlineStr"/>
      <c r="D8" s="29" t="inlineStr"/>
      <c r="E8" s="29" t="inlineStr"/>
    </row>
    <row r="9">
      <c r="A9" s="29" t="inlineStr">
        <is>
          <t>• Les graphiques se mettent à jour automatiquement</t>
        </is>
      </c>
      <c r="B9" s="29" t="inlineStr"/>
      <c r="C9" s="29" t="inlineStr"/>
      <c r="D9" s="29" t="inlineStr"/>
      <c r="E9" s="29" t="inlineStr"/>
    </row>
    <row r="10">
      <c r="A10" s="29" t="inlineStr"/>
      <c r="B10" s="29" t="inlineStr"/>
      <c r="C10" s="29" t="inlineStr"/>
      <c r="D10" s="29" t="inlineStr"/>
      <c r="E10" s="29" t="inlineStr"/>
    </row>
    <row r="11">
      <c r="A11" s="30" t="inlineStr">
        <is>
          <t>ONGLET: Détail Postes</t>
        </is>
      </c>
      <c r="B11" s="29" t="inlineStr"/>
      <c r="C11" s="29" t="inlineStr"/>
      <c r="D11" s="29" t="inlineStr"/>
      <c r="E11" s="29" t="inlineStr"/>
    </row>
    <row r="12">
      <c r="A12" s="29" t="inlineStr">
        <is>
          <t>• Saisissez les informations détaillées pour chaque poste</t>
        </is>
      </c>
      <c r="B12" s="29" t="inlineStr"/>
      <c r="C12" s="29" t="inlineStr"/>
      <c r="D12" s="29" t="inlineStr"/>
      <c r="E12" s="29" t="inlineStr"/>
    </row>
    <row r="13">
      <c r="A13" s="29" t="inlineStr">
        <is>
          <t>• Indiquez les fournisseurs et références</t>
        </is>
      </c>
      <c r="B13" s="29" t="inlineStr"/>
      <c r="C13" s="29" t="inlineStr"/>
      <c r="D13" s="29" t="inlineStr"/>
      <c r="E13" s="29" t="inlineStr"/>
    </row>
    <row r="14">
      <c r="A14" s="29" t="inlineStr">
        <is>
          <t>• Les remises sont calculées automatiquement</t>
        </is>
      </c>
      <c r="B14" s="29" t="inlineStr"/>
      <c r="C14" s="29" t="inlineStr"/>
      <c r="D14" s="29" t="inlineStr"/>
      <c r="E14" s="29" t="inlineStr"/>
    </row>
    <row r="15">
      <c r="A15" s="29" t="inlineStr">
        <is>
          <t>• Ajoutez des notes importantes dans la dernière colonne</t>
        </is>
      </c>
      <c r="B15" s="29" t="inlineStr"/>
      <c r="C15" s="29" t="inlineStr"/>
      <c r="D15" s="29" t="inlineStr"/>
      <c r="E15" s="29" t="inlineStr"/>
    </row>
    <row r="16">
      <c r="A16" s="29" t="inlineStr"/>
      <c r="B16" s="29" t="inlineStr"/>
      <c r="C16" s="29" t="inlineStr"/>
      <c r="D16" s="29" t="inlineStr"/>
      <c r="E16" s="29" t="inlineStr"/>
    </row>
    <row r="17">
      <c r="A17" s="30" t="inlineStr">
        <is>
          <t>ONGLET: Planning</t>
        </is>
      </c>
      <c r="B17" s="29" t="inlineStr"/>
      <c r="C17" s="29" t="inlineStr"/>
      <c r="D17" s="29" t="inlineStr"/>
      <c r="E17" s="29" t="inlineStr"/>
    </row>
    <row r="18">
      <c r="A18" s="29" t="inlineStr">
        <is>
          <t>• Planifiez les dates de début et fin de chaque tâche</t>
        </is>
      </c>
      <c r="B18" s="29" t="inlineStr"/>
      <c r="C18" s="29" t="inlineStr"/>
      <c r="D18" s="29" t="inlineStr"/>
      <c r="E18" s="29" t="inlineStr"/>
    </row>
    <row r="19">
      <c r="A19" s="29" t="inlineStr">
        <is>
          <t>• Assignez les responsables pour chaque phase</t>
        </is>
      </c>
      <c r="B19" s="29" t="inlineStr"/>
      <c r="C19" s="29" t="inlineStr"/>
      <c r="D19" s="29" t="inlineStr"/>
      <c r="E19" s="29" t="inlineStr"/>
    </row>
    <row r="20">
      <c r="A20" s="29" t="inlineStr">
        <is>
          <t>• Suivez l'avancement avec le statut</t>
        </is>
      </c>
      <c r="B20" s="29" t="inlineStr"/>
      <c r="C20" s="29" t="inlineStr"/>
      <c r="D20" s="29" t="inlineStr"/>
      <c r="E20" s="29" t="inlineStr"/>
    </row>
    <row r="21">
      <c r="A21" s="29" t="inlineStr">
        <is>
          <t>• La durée totale est calculée automatiquement</t>
        </is>
      </c>
      <c r="B21" s="29" t="inlineStr"/>
      <c r="C21" s="29" t="inlineStr"/>
      <c r="D21" s="29" t="inlineStr"/>
      <c r="E21" s="29" t="inlineStr"/>
    </row>
    <row r="22">
      <c r="A22" s="29" t="inlineStr"/>
      <c r="B22" s="29" t="inlineStr"/>
      <c r="C22" s="29" t="inlineStr"/>
      <c r="D22" s="29" t="inlineStr"/>
      <c r="E22" s="29" t="inlineStr"/>
    </row>
    <row r="23">
      <c r="A23" s="31" t="inlineStr">
        <is>
          <t>CONSEILS PRATIQUES:</t>
        </is>
      </c>
      <c r="B23" s="29" t="inlineStr"/>
      <c r="C23" s="29" t="inlineStr"/>
      <c r="D23" s="29" t="inlineStr"/>
      <c r="E23" s="29" t="inlineStr"/>
    </row>
    <row r="24">
      <c r="A24" s="29" t="inlineStr">
        <is>
          <t>1. Demandez plusieurs devis pour comparer les prix</t>
        </is>
      </c>
      <c r="B24" s="29" t="inlineStr"/>
      <c r="C24" s="29" t="inlineStr"/>
      <c r="D24" s="29" t="inlineStr"/>
      <c r="E24" s="29" t="inlineStr"/>
    </row>
    <row r="25">
      <c r="A25" s="29" t="inlineStr">
        <is>
          <t>2. Prévoyez une marge de 10-15% pour les imprévus</t>
        </is>
      </c>
      <c r="B25" s="29" t="inlineStr"/>
      <c r="C25" s="29" t="inlineStr"/>
      <c r="D25" s="29" t="inlineStr"/>
      <c r="E25" s="29" t="inlineStr"/>
    </row>
    <row r="26">
      <c r="A26" s="29" t="inlineStr">
        <is>
          <t>3. Vérifiez les garanties et assurances des artisans</t>
        </is>
      </c>
      <c r="B26" s="29" t="inlineStr"/>
      <c r="C26" s="29" t="inlineStr"/>
      <c r="D26" s="29" t="inlineStr"/>
      <c r="E26" s="29" t="inlineStr"/>
    </row>
    <row r="27">
      <c r="A27" s="29" t="inlineStr">
        <is>
          <t>4. Établissez un calendrier de paiement échelonné</t>
        </is>
      </c>
      <c r="B27" s="29" t="inlineStr"/>
      <c r="C27" s="29" t="inlineStr"/>
      <c r="D27" s="29" t="inlineStr"/>
      <c r="E27" s="29" t="inlineStr"/>
    </row>
    <row r="28">
      <c r="A28" s="29" t="inlineStr">
        <is>
          <t>5. Conservez tous les justificatifs et factures</t>
        </is>
      </c>
      <c r="B28" s="29" t="inlineStr"/>
      <c r="C28" s="29" t="inlineStr"/>
      <c r="D28" s="29" t="inlineStr"/>
      <c r="E28" s="29" t="inlineStr"/>
    </row>
    <row r="29">
      <c r="A29" s="29" t="inlineStr">
        <is>
          <t>6. Faites valider les travaux étape par étape</t>
        </is>
      </c>
      <c r="B29" s="29" t="inlineStr"/>
      <c r="C29" s="29" t="inlineStr"/>
      <c r="D29" s="29" t="inlineStr"/>
      <c r="E29" s="29" t="inlineStr"/>
    </row>
    <row r="30">
      <c r="A30" s="29" t="inlineStr"/>
      <c r="B30" s="29" t="inlineStr"/>
      <c r="C30" s="29" t="inlineStr"/>
      <c r="D30" s="29" t="inlineStr"/>
      <c r="E30" s="29" t="inlineStr"/>
    </row>
    <row r="31">
      <c r="A31" s="31" t="inlineStr">
        <is>
          <t>LÉGENDE DES COULEURS:</t>
        </is>
      </c>
      <c r="B31" s="29" t="inlineStr"/>
      <c r="C31" s="29" t="inlineStr"/>
      <c r="D31" s="29" t="inlineStr"/>
      <c r="E31" s="29" t="inlineStr"/>
    </row>
    <row r="32">
      <c r="A32" s="29" t="inlineStr"/>
      <c r="B32" s="32" t="inlineStr">
        <is>
          <t>Bleu foncé</t>
        </is>
      </c>
      <c r="C32" s="29" t="inlineStr">
        <is>
          <t>En-têtes principaux</t>
        </is>
      </c>
      <c r="D32" s="29" t="inlineStr"/>
      <c r="E32" s="29" t="inlineStr"/>
    </row>
    <row r="33">
      <c r="A33" s="29" t="inlineStr"/>
      <c r="B33" s="33" t="inlineStr">
        <is>
          <t>Bleu clair</t>
        </is>
      </c>
      <c r="C33" s="29" t="inlineStr">
        <is>
          <t>Sous-totaux</t>
        </is>
      </c>
      <c r="D33" s="29" t="inlineStr"/>
      <c r="E33" s="29" t="inlineStr"/>
    </row>
    <row r="34">
      <c r="A34" s="29" t="inlineStr"/>
      <c r="B34" s="34" t="inlineStr">
        <is>
          <t>Vert</t>
        </is>
      </c>
      <c r="C34" s="29" t="inlineStr">
        <is>
          <t>Total final</t>
        </is>
      </c>
      <c r="D34" s="29" t="inlineStr"/>
      <c r="E34" s="29" t="inlineStr"/>
    </row>
    <row r="35">
      <c r="A35" s="29" t="inlineStr"/>
      <c r="B35" s="35" t="inlineStr">
        <is>
          <t>Gris clair</t>
        </is>
      </c>
      <c r="C35" s="29" t="inlineStr">
        <is>
          <t>Lignes alternées</t>
        </is>
      </c>
      <c r="D35" s="29" t="inlineStr"/>
      <c r="E35" s="29" t="inlineStr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2026-01-11T11:09:44Z</dcterms:created>
  <dcterms:modified xmlns:dcterms="http://purl.org/dc/terms/" xmlns:xsi="http://www.w3.org/2001/XMLSchema-instance" xsi:type="dcterms:W3CDTF">2026-01-11T11:09:44Z</dcterms:modified>
</cp:coreProperties>
</file>