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Heures Délégation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Analyse" sheetId="3" state="visible" r:id="rId3"/>
    <sheet xmlns:r="http://schemas.openxmlformats.org/officeDocument/2006/relationships" name="Équip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1E3A8A"/>
      <sz val="11"/>
    </font>
    <font>
      <name val="Calibri"/>
      <color rgb="006B7280"/>
      <sz val="11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1E3A8A"/>
      <sz val="12"/>
    </font>
    <font>
      <name val="Calibri"/>
      <sz val="11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6B7280"/>
        <bgColor rgb="006B7280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2" fillId="7" borderId="0" pivotButton="0" quotePrefix="0" xfId="0"/>
    <xf numFmtId="0" fontId="11" fillId="0" borderId="0" applyAlignment="1" pivotButton="0" quotePrefix="0" xfId="0">
      <alignment horizontal="left" vertical="top" wrapText="1"/>
    </xf>
    <xf numFmtId="0" fontId="9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ill>
        <patternFill patternType="solid">
          <fgColor rgb="00FEE2E2"/>
          <bgColor rgb="00FEE2E2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délégations par statut</a:t>
            </a:r>
          </a:p>
        </rich>
      </tx>
    </title>
    <plotArea>
      <pieChart>
        <varyColors val="1"/>
        <ser>
          <idx val="0"/>
          <order val="0"/>
          <tx>
            <strRef>
              <f>'Analyse'!E4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'Analyse'!$D$5:$D$8</f>
            </numRef>
          </cat>
          <val>
            <numRef>
              <f>'Analyse'!$E$5:$E$8</f>
            </numRef>
          </val>
        </ser>
        <dLbls>
          <showCatName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Heures planifiées vs réalisées (Top 10)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Heures Délégation'!G4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Heures Délégation'!$A$5:$A$14</f>
            </numRef>
          </cat>
          <val>
            <numRef>
              <f>'Suivi Heures Délégation'!$G$5:$G$14</f>
            </numRef>
          </val>
        </ser>
        <ser>
          <idx val="1"/>
          <order val="1"/>
          <tx>
            <strRef>
              <f>'Suivi Heures Délégation'!H4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Heures Délégation'!$A$5:$A$14</f>
            </numRef>
          </cat>
          <val>
            <numRef>
              <f>'Suivi Heures Délégation'!$H$5:$H$14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Délégations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14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6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20" customWidth="1" min="4" max="4"/>
    <col width="12" customWidth="1" min="5" max="5"/>
    <col width="12" customWidth="1" min="6" max="6"/>
    <col width="15" customWidth="1" min="7" max="7"/>
    <col width="15" customWidth="1" min="8" max="8"/>
    <col width="12" customWidth="1" min="9" max="9"/>
    <col width="15" customWidth="1" min="10" max="10"/>
    <col width="12" customWidth="1" min="11" max="11"/>
  </cols>
  <sheetData>
    <row r="1" ht="30" customHeight="1">
      <c r="A1" s="1" t="inlineStr">
        <is>
          <t>TABLEAU DE SUIVI DES HEURES - DÉLÉGATION DU PERSONNEL</t>
        </is>
      </c>
    </row>
    <row r="2" ht="25" customHeight="1">
      <c r="A2" s="2" t="inlineStr">
        <is>
          <t>Période : January 2026</t>
        </is>
      </c>
      <c r="F2" s="3" t="inlineStr">
        <is>
          <t>Date de génération : 11/01/2026</t>
        </is>
      </c>
    </row>
    <row r="4" ht="35" customHeight="1">
      <c r="A4" s="4" t="inlineStr">
        <is>
          <t>N° Délégation</t>
        </is>
      </c>
      <c r="B4" s="4" t="inlineStr">
        <is>
          <t>Nom du Délégué</t>
        </is>
      </c>
      <c r="C4" s="4" t="inlineStr">
        <is>
          <t>Service d'origine</t>
        </is>
      </c>
      <c r="D4" s="4" t="inlineStr">
        <is>
          <t>Service d'accueil</t>
        </is>
      </c>
      <c r="E4" s="4" t="inlineStr">
        <is>
          <t>Date début</t>
        </is>
      </c>
      <c r="F4" s="4" t="inlineStr">
        <is>
          <t>Date fin</t>
        </is>
      </c>
      <c r="G4" s="4" t="inlineStr">
        <is>
          <t>Heures planifiées</t>
        </is>
      </c>
      <c r="H4" s="4" t="inlineStr">
        <is>
          <t>Heures réalisées</t>
        </is>
      </c>
      <c r="I4" s="4" t="inlineStr">
        <is>
          <t>Différence</t>
        </is>
      </c>
      <c r="J4" s="4" t="inlineStr">
        <is>
          <t>Taux réalisation</t>
        </is>
      </c>
      <c r="K4" s="4" t="inlineStr">
        <is>
          <t>Statut</t>
        </is>
      </c>
    </row>
    <row r="5">
      <c r="A5" s="5" t="inlineStr">
        <is>
          <t>DEL-2024-001</t>
        </is>
      </c>
      <c r="B5" s="5" t="inlineStr">
        <is>
          <t>Petit Thomas</t>
        </is>
      </c>
      <c r="C5" s="5" t="inlineStr">
        <is>
          <t>Logistique</t>
        </is>
      </c>
      <c r="D5" s="5" t="inlineStr">
        <is>
          <t>Formation</t>
        </is>
      </c>
      <c r="E5" s="5" t="inlineStr">
        <is>
          <t>12/11/2025</t>
        </is>
      </c>
      <c r="F5" s="5" t="inlineStr">
        <is>
          <t>27/12/2025</t>
        </is>
      </c>
      <c r="G5" s="5" t="n">
        <v>114</v>
      </c>
      <c r="H5" s="5" t="n">
        <v>127</v>
      </c>
      <c r="I5" s="6">
        <f>H5-G5</f>
        <v/>
      </c>
      <c r="J5" s="7">
        <f>IF(G5=0,0,H5/G5)</f>
        <v/>
      </c>
      <c r="K5" s="8" t="inlineStr">
        <is>
          <t>Complété</t>
        </is>
      </c>
    </row>
    <row r="6">
      <c r="A6" s="9" t="inlineStr">
        <is>
          <t>DEL-2024-002</t>
        </is>
      </c>
      <c r="B6" s="9" t="inlineStr">
        <is>
          <t>Robert Marie</t>
        </is>
      </c>
      <c r="C6" s="9" t="inlineStr">
        <is>
          <t>Qualité</t>
        </is>
      </c>
      <c r="D6" s="9" t="inlineStr">
        <is>
          <t>Formation</t>
        </is>
      </c>
      <c r="E6" s="9" t="inlineStr">
        <is>
          <t>14/11/2025</t>
        </is>
      </c>
      <c r="F6" s="9" t="inlineStr">
        <is>
          <t>30/11/2025</t>
        </is>
      </c>
      <c r="G6" s="9" t="n">
        <v>195</v>
      </c>
      <c r="H6" s="9" t="n">
        <v>214</v>
      </c>
      <c r="I6" s="6">
        <f>H6-G6</f>
        <v/>
      </c>
      <c r="J6" s="7">
        <f>IF(G6=0,0,H6/G6)</f>
        <v/>
      </c>
      <c r="K6" s="8" t="inlineStr">
        <is>
          <t>Complété</t>
        </is>
      </c>
    </row>
    <row r="7">
      <c r="A7" s="5" t="inlineStr">
        <is>
          <t>DEL-2024-003</t>
        </is>
      </c>
      <c r="B7" s="5" t="inlineStr">
        <is>
          <t>Richard Paul</t>
        </is>
      </c>
      <c r="C7" s="5" t="inlineStr">
        <is>
          <t>Administration</t>
        </is>
      </c>
      <c r="D7" s="5" t="inlineStr">
        <is>
          <t>Marketing</t>
        </is>
      </c>
      <c r="E7" s="5" t="inlineStr">
        <is>
          <t>16/11/2025</t>
        </is>
      </c>
      <c r="F7" s="5" t="inlineStr">
        <is>
          <t>03/12/2025</t>
        </is>
      </c>
      <c r="G7" s="5" t="n">
        <v>125</v>
      </c>
      <c r="H7" s="5" t="n">
        <v>142</v>
      </c>
      <c r="I7" s="6">
        <f>H7-G7</f>
        <v/>
      </c>
      <c r="J7" s="7">
        <f>IF(G7=0,0,H7/G7)</f>
        <v/>
      </c>
      <c r="K7" s="8" t="inlineStr">
        <is>
          <t>Complété</t>
        </is>
      </c>
    </row>
    <row r="8">
      <c r="A8" s="9" t="inlineStr">
        <is>
          <t>DEL-2024-004</t>
        </is>
      </c>
      <c r="B8" s="9" t="inlineStr">
        <is>
          <t>Petit Thomas</t>
        </is>
      </c>
      <c r="C8" s="9" t="inlineStr">
        <is>
          <t>Qualité</t>
        </is>
      </c>
      <c r="D8" s="9" t="inlineStr">
        <is>
          <t>Marketing</t>
        </is>
      </c>
      <c r="E8" s="9" t="inlineStr">
        <is>
          <t>18/11/2025</t>
        </is>
      </c>
      <c r="F8" s="9" t="inlineStr">
        <is>
          <t>17/12/2025</t>
        </is>
      </c>
      <c r="G8" s="9" t="n">
        <v>109</v>
      </c>
      <c r="H8" s="9" t="n">
        <v>124</v>
      </c>
      <c r="I8" s="6">
        <f>H8-G8</f>
        <v/>
      </c>
      <c r="J8" s="7">
        <f>IF(G8=0,0,H8/G8)</f>
        <v/>
      </c>
      <c r="K8" s="8" t="inlineStr">
        <is>
          <t>Complété</t>
        </is>
      </c>
    </row>
    <row r="9">
      <c r="A9" s="5" t="inlineStr">
        <is>
          <t>DEL-2024-005</t>
        </is>
      </c>
      <c r="B9" s="5" t="inlineStr">
        <is>
          <t>Bernard Claire</t>
        </is>
      </c>
      <c r="C9" s="5" t="inlineStr">
        <is>
          <t>Administration</t>
        </is>
      </c>
      <c r="D9" s="5" t="inlineStr">
        <is>
          <t>Formation</t>
        </is>
      </c>
      <c r="E9" s="5" t="inlineStr">
        <is>
          <t>20/11/2025</t>
        </is>
      </c>
      <c r="F9" s="5" t="inlineStr">
        <is>
          <t>12/12/2025</t>
        </is>
      </c>
      <c r="G9" s="5" t="n">
        <v>163</v>
      </c>
      <c r="H9" s="5" t="n">
        <v>161</v>
      </c>
      <c r="I9" s="6">
        <f>H9-G9</f>
        <v/>
      </c>
      <c r="J9" s="7">
        <f>IF(G9=0,0,H9/G9)</f>
        <v/>
      </c>
      <c r="K9" s="8" t="inlineStr">
        <is>
          <t>Complété</t>
        </is>
      </c>
    </row>
    <row r="10">
      <c r="A10" s="9" t="inlineStr">
        <is>
          <t>DEL-2024-006</t>
        </is>
      </c>
      <c r="B10" s="9" t="inlineStr">
        <is>
          <t>Martin Sophie</t>
        </is>
      </c>
      <c r="C10" s="9" t="inlineStr">
        <is>
          <t>Production</t>
        </is>
      </c>
      <c r="D10" s="9" t="inlineStr">
        <is>
          <t>Marketing</t>
        </is>
      </c>
      <c r="E10" s="9" t="inlineStr">
        <is>
          <t>22/11/2025</t>
        </is>
      </c>
      <c r="F10" s="9" t="inlineStr">
        <is>
          <t>19/12/2025</t>
        </is>
      </c>
      <c r="G10" s="9" t="n">
        <v>119</v>
      </c>
      <c r="H10" s="9" t="n">
        <v>106</v>
      </c>
      <c r="I10" s="6">
        <f>H10-G10</f>
        <v/>
      </c>
      <c r="J10" s="7">
        <f>IF(G10=0,0,H10/G10)</f>
        <v/>
      </c>
      <c r="K10" s="8" t="inlineStr">
        <is>
          <t>Complété</t>
        </is>
      </c>
    </row>
    <row r="11">
      <c r="A11" s="5" t="inlineStr">
        <is>
          <t>DEL-2024-007</t>
        </is>
      </c>
      <c r="B11" s="5" t="inlineStr">
        <is>
          <t>Garcia Nicolas</t>
        </is>
      </c>
      <c r="C11" s="5" t="inlineStr">
        <is>
          <t>Commercial</t>
        </is>
      </c>
      <c r="D11" s="5" t="inlineStr">
        <is>
          <t>Communication</t>
        </is>
      </c>
      <c r="E11" s="5" t="inlineStr">
        <is>
          <t>24/11/2025</t>
        </is>
      </c>
      <c r="F11" s="5" t="inlineStr">
        <is>
          <t>07/01/2026</t>
        </is>
      </c>
      <c r="G11" s="5" t="n">
        <v>136</v>
      </c>
      <c r="H11" s="5" t="n">
        <v>152</v>
      </c>
      <c r="I11" s="6">
        <f>H11-G11</f>
        <v/>
      </c>
      <c r="J11" s="7">
        <f>IF(G11=0,0,H11/G11)</f>
        <v/>
      </c>
      <c r="K11" s="8" t="inlineStr">
        <is>
          <t>Complété</t>
        </is>
      </c>
    </row>
    <row r="12">
      <c r="A12" s="9" t="inlineStr">
        <is>
          <t>DEL-2024-008</t>
        </is>
      </c>
      <c r="B12" s="9" t="inlineStr">
        <is>
          <t>Lefebvre Antoine</t>
        </is>
      </c>
      <c r="C12" s="9" t="inlineStr">
        <is>
          <t>Informatique</t>
        </is>
      </c>
      <c r="D12" s="9" t="inlineStr">
        <is>
          <t>Support Client</t>
        </is>
      </c>
      <c r="E12" s="9" t="inlineStr">
        <is>
          <t>26/11/2025</t>
        </is>
      </c>
      <c r="F12" s="9" t="inlineStr">
        <is>
          <t>30/12/2025</t>
        </is>
      </c>
      <c r="G12" s="9" t="n">
        <v>170</v>
      </c>
      <c r="H12" s="9" t="n">
        <v>146</v>
      </c>
      <c r="I12" s="6">
        <f>H12-G12</f>
        <v/>
      </c>
      <c r="J12" s="7">
        <f>IF(G12=0,0,H12/G12)</f>
        <v/>
      </c>
      <c r="K12" s="8" t="inlineStr">
        <is>
          <t>Complété</t>
        </is>
      </c>
    </row>
    <row r="13">
      <c r="A13" s="5" t="inlineStr">
        <is>
          <t>DEL-2024-009</t>
        </is>
      </c>
      <c r="B13" s="5" t="inlineStr">
        <is>
          <t>Michel Sarah</t>
        </is>
      </c>
      <c r="C13" s="5" t="inlineStr">
        <is>
          <t>Commercial</t>
        </is>
      </c>
      <c r="D13" s="5" t="inlineStr">
        <is>
          <t>Gestion de Projet</t>
        </is>
      </c>
      <c r="E13" s="5" t="inlineStr">
        <is>
          <t>28/11/2025</t>
        </is>
      </c>
      <c r="F13" s="5" t="inlineStr">
        <is>
          <t>21/12/2025</t>
        </is>
      </c>
      <c r="G13" s="5" t="n">
        <v>143</v>
      </c>
      <c r="H13" s="5" t="n">
        <v>161</v>
      </c>
      <c r="I13" s="6">
        <f>H13-G13</f>
        <v/>
      </c>
      <c r="J13" s="7">
        <f>IF(G13=0,0,H13/G13)</f>
        <v/>
      </c>
      <c r="K13" s="8" t="inlineStr">
        <is>
          <t>Complété</t>
        </is>
      </c>
    </row>
    <row r="14">
      <c r="A14" s="9" t="inlineStr">
        <is>
          <t>DEL-2024-010</t>
        </is>
      </c>
      <c r="B14" s="9" t="inlineStr">
        <is>
          <t>Dubois Jean</t>
        </is>
      </c>
      <c r="C14" s="9" t="inlineStr">
        <is>
          <t>Production</t>
        </is>
      </c>
      <c r="D14" s="9" t="inlineStr">
        <is>
          <t>Gestion de Projet</t>
        </is>
      </c>
      <c r="E14" s="9" t="inlineStr">
        <is>
          <t>30/11/2025</t>
        </is>
      </c>
      <c r="F14" s="9" t="inlineStr">
        <is>
          <t>15/12/2025</t>
        </is>
      </c>
      <c r="G14" s="9" t="n">
        <v>164</v>
      </c>
      <c r="H14" s="9" t="n">
        <v>141</v>
      </c>
      <c r="I14" s="6">
        <f>H14-G14</f>
        <v/>
      </c>
      <c r="J14" s="7">
        <f>IF(G14=0,0,H14/G14)</f>
        <v/>
      </c>
      <c r="K14" s="8" t="inlineStr">
        <is>
          <t>Complété</t>
        </is>
      </c>
    </row>
    <row r="15">
      <c r="A15" s="5" t="inlineStr">
        <is>
          <t>DEL-2024-011</t>
        </is>
      </c>
      <c r="B15" s="5" t="inlineStr">
        <is>
          <t>Laurent Camille</t>
        </is>
      </c>
      <c r="C15" s="5" t="inlineStr">
        <is>
          <t>Qualité</t>
        </is>
      </c>
      <c r="D15" s="5" t="inlineStr">
        <is>
          <t>Audit</t>
        </is>
      </c>
      <c r="E15" s="5" t="inlineStr">
        <is>
          <t>02/12/2025</t>
        </is>
      </c>
      <c r="F15" s="5" t="inlineStr">
        <is>
          <t>08/01/2026</t>
        </is>
      </c>
      <c r="G15" s="5" t="n">
        <v>153</v>
      </c>
      <c r="H15" s="5" t="n">
        <v>175</v>
      </c>
      <c r="I15" s="6">
        <f>H15-G15</f>
        <v/>
      </c>
      <c r="J15" s="7">
        <f>IF(G15=0,0,H15/G15)</f>
        <v/>
      </c>
      <c r="K15" s="8" t="inlineStr">
        <is>
          <t>Complété</t>
        </is>
      </c>
    </row>
    <row r="16">
      <c r="A16" s="9" t="inlineStr">
        <is>
          <t>DEL-2024-012</t>
        </is>
      </c>
      <c r="B16" s="9" t="inlineStr">
        <is>
          <t>Simon Pierre</t>
        </is>
      </c>
      <c r="C16" s="9" t="inlineStr">
        <is>
          <t>Informatique</t>
        </is>
      </c>
      <c r="D16" s="9" t="inlineStr">
        <is>
          <t>Recherche &amp; Développement</t>
        </is>
      </c>
      <c r="E16" s="9" t="inlineStr">
        <is>
          <t>04/12/2025</t>
        </is>
      </c>
      <c r="F16" s="9" t="inlineStr">
        <is>
          <t>16/01/2026</t>
        </is>
      </c>
      <c r="G16" s="9" t="n">
        <v>175</v>
      </c>
      <c r="H16" s="9" t="n">
        <v>157</v>
      </c>
      <c r="I16" s="6">
        <f>H16-G16</f>
        <v/>
      </c>
      <c r="J16" s="7">
        <f>IF(G16=0,0,H16/G16)</f>
        <v/>
      </c>
      <c r="K16" s="10" t="inlineStr">
        <is>
          <t>En cours</t>
        </is>
      </c>
    </row>
    <row r="17">
      <c r="A17" s="5" t="inlineStr">
        <is>
          <t>DEL-2024-013</t>
        </is>
      </c>
      <c r="B17" s="5" t="inlineStr">
        <is>
          <t>Simon Pierre</t>
        </is>
      </c>
      <c r="C17" s="5" t="inlineStr">
        <is>
          <t>Comptabilité</t>
        </is>
      </c>
      <c r="D17" s="5" t="inlineStr">
        <is>
          <t>Développement</t>
        </is>
      </c>
      <c r="E17" s="5" t="inlineStr">
        <is>
          <t>06/12/2025</t>
        </is>
      </c>
      <c r="F17" s="5" t="inlineStr">
        <is>
          <t>17/12/2025</t>
        </is>
      </c>
      <c r="G17" s="5" t="n">
        <v>160</v>
      </c>
      <c r="H17" s="5" t="n">
        <v>166</v>
      </c>
      <c r="I17" s="6">
        <f>H17-G17</f>
        <v/>
      </c>
      <c r="J17" s="7">
        <f>IF(G17=0,0,H17/G17)</f>
        <v/>
      </c>
      <c r="K17" s="8" t="inlineStr">
        <is>
          <t>Complété</t>
        </is>
      </c>
    </row>
    <row r="18">
      <c r="A18" s="9" t="inlineStr">
        <is>
          <t>DEL-2024-014</t>
        </is>
      </c>
      <c r="B18" s="9" t="inlineStr">
        <is>
          <t>Simon Pierre</t>
        </is>
      </c>
      <c r="C18" s="9" t="inlineStr">
        <is>
          <t>Logistique</t>
        </is>
      </c>
      <c r="D18" s="9" t="inlineStr">
        <is>
          <t>Développement</t>
        </is>
      </c>
      <c r="E18" s="9" t="inlineStr">
        <is>
          <t>08/12/2025</t>
        </is>
      </c>
      <c r="F18" s="9" t="inlineStr">
        <is>
          <t>20/01/2026</t>
        </is>
      </c>
      <c r="G18" s="9" t="n">
        <v>113</v>
      </c>
      <c r="H18" s="9" t="n">
        <v>84</v>
      </c>
      <c r="I18" s="6">
        <f>H18-G18</f>
        <v/>
      </c>
      <c r="J18" s="7">
        <f>IF(G18=0,0,H18/G18)</f>
        <v/>
      </c>
      <c r="K18" s="11" t="inlineStr">
        <is>
          <t>Actif</t>
        </is>
      </c>
    </row>
    <row r="19">
      <c r="A19" s="5" t="inlineStr">
        <is>
          <t>DEL-2024-015</t>
        </is>
      </c>
      <c r="B19" s="5" t="inlineStr">
        <is>
          <t>Leroy Lucas</t>
        </is>
      </c>
      <c r="C19" s="5" t="inlineStr">
        <is>
          <t>Qualité</t>
        </is>
      </c>
      <c r="D19" s="5" t="inlineStr">
        <is>
          <t>Formation</t>
        </is>
      </c>
      <c r="E19" s="5" t="inlineStr">
        <is>
          <t>10/12/2025</t>
        </is>
      </c>
      <c r="F19" s="5" t="inlineStr">
        <is>
          <t>17/01/2026</t>
        </is>
      </c>
      <c r="G19" s="5" t="n">
        <v>177</v>
      </c>
      <c r="H19" s="5" t="n">
        <v>153</v>
      </c>
      <c r="I19" s="6">
        <f>H19-G19</f>
        <v/>
      </c>
      <c r="J19" s="7">
        <f>IF(G19=0,0,H19/G19)</f>
        <v/>
      </c>
      <c r="K19" s="11" t="inlineStr">
        <is>
          <t>Actif</t>
        </is>
      </c>
    </row>
    <row r="20">
      <c r="A20" s="9" t="inlineStr">
        <is>
          <t>DEL-2024-016</t>
        </is>
      </c>
      <c r="B20" s="9" t="inlineStr">
        <is>
          <t>Moreau Julie</t>
        </is>
      </c>
      <c r="C20" s="9" t="inlineStr">
        <is>
          <t>Logistique</t>
        </is>
      </c>
      <c r="D20" s="9" t="inlineStr">
        <is>
          <t>Marketing</t>
        </is>
      </c>
      <c r="E20" s="9" t="inlineStr">
        <is>
          <t>12/12/2025</t>
        </is>
      </c>
      <c r="F20" s="9" t="inlineStr">
        <is>
          <t>09/01/2026</t>
        </is>
      </c>
      <c r="G20" s="9" t="n">
        <v>177</v>
      </c>
      <c r="H20" s="9" t="n">
        <v>171</v>
      </c>
      <c r="I20" s="6">
        <f>H20-G20</f>
        <v/>
      </c>
      <c r="J20" s="7">
        <f>IF(G20=0,0,H20/G20)</f>
        <v/>
      </c>
      <c r="K20" s="8" t="inlineStr">
        <is>
          <t>Complété</t>
        </is>
      </c>
    </row>
    <row r="21">
      <c r="A21" s="5" t="inlineStr">
        <is>
          <t>DEL-2024-017</t>
        </is>
      </c>
      <c r="B21" s="5" t="inlineStr">
        <is>
          <t>Leroy Lucas</t>
        </is>
      </c>
      <c r="C21" s="5" t="inlineStr">
        <is>
          <t>Administration</t>
        </is>
      </c>
      <c r="D21" s="5" t="inlineStr">
        <is>
          <t>Formation</t>
        </is>
      </c>
      <c r="E21" s="5" t="inlineStr">
        <is>
          <t>14/12/2025</t>
        </is>
      </c>
      <c r="F21" s="5" t="inlineStr">
        <is>
          <t>15/01/2026</t>
        </is>
      </c>
      <c r="G21" s="5" t="n">
        <v>115</v>
      </c>
      <c r="H21" s="5" t="n">
        <v>105</v>
      </c>
      <c r="I21" s="6">
        <f>H21-G21</f>
        <v/>
      </c>
      <c r="J21" s="7">
        <f>IF(G21=0,0,H21/G21)</f>
        <v/>
      </c>
      <c r="K21" s="10" t="inlineStr">
        <is>
          <t>En cours</t>
        </is>
      </c>
    </row>
    <row r="22">
      <c r="A22" s="9" t="inlineStr">
        <is>
          <t>DEL-2024-018</t>
        </is>
      </c>
      <c r="B22" s="9" t="inlineStr">
        <is>
          <t>Simon Pierre</t>
        </is>
      </c>
      <c r="C22" s="9" t="inlineStr">
        <is>
          <t>Maintenance</t>
        </is>
      </c>
      <c r="D22" s="9" t="inlineStr">
        <is>
          <t>Audit</t>
        </is>
      </c>
      <c r="E22" s="9" t="inlineStr">
        <is>
          <t>16/12/2025</t>
        </is>
      </c>
      <c r="F22" s="9" t="inlineStr">
        <is>
          <t>29/01/2026</t>
        </is>
      </c>
      <c r="G22" s="9" t="n">
        <v>124</v>
      </c>
      <c r="H22" s="9" t="n">
        <v>69</v>
      </c>
      <c r="I22" s="6">
        <f>H22-G22</f>
        <v/>
      </c>
      <c r="J22" s="7">
        <f>IF(G22=0,0,H22/G22)</f>
        <v/>
      </c>
      <c r="K22" s="11" t="inlineStr">
        <is>
          <t>Actif</t>
        </is>
      </c>
    </row>
    <row r="23">
      <c r="A23" s="5" t="inlineStr">
        <is>
          <t>DEL-2024-019</t>
        </is>
      </c>
      <c r="B23" s="5" t="inlineStr">
        <is>
          <t>Michel Sarah</t>
        </is>
      </c>
      <c r="C23" s="5" t="inlineStr">
        <is>
          <t>Maintenance</t>
        </is>
      </c>
      <c r="D23" s="5" t="inlineStr">
        <is>
          <t>Formation</t>
        </is>
      </c>
      <c r="E23" s="5" t="inlineStr">
        <is>
          <t>18/12/2025</t>
        </is>
      </c>
      <c r="F23" s="5" t="inlineStr">
        <is>
          <t>13/01/2026</t>
        </is>
      </c>
      <c r="G23" s="5" t="n">
        <v>89</v>
      </c>
      <c r="H23" s="5" t="n">
        <v>87</v>
      </c>
      <c r="I23" s="6">
        <f>H23-G23</f>
        <v/>
      </c>
      <c r="J23" s="7">
        <f>IF(G23=0,0,H23/G23)</f>
        <v/>
      </c>
      <c r="K23" s="10" t="inlineStr">
        <is>
          <t>En cours</t>
        </is>
      </c>
    </row>
    <row r="24">
      <c r="A24" s="9" t="inlineStr">
        <is>
          <t>DEL-2024-020</t>
        </is>
      </c>
      <c r="B24" s="9" t="inlineStr">
        <is>
          <t>Leroy Lucas</t>
        </is>
      </c>
      <c r="C24" s="9" t="inlineStr">
        <is>
          <t>Commercial</t>
        </is>
      </c>
      <c r="D24" s="9" t="inlineStr">
        <is>
          <t>Communication</t>
        </is>
      </c>
      <c r="E24" s="9" t="inlineStr">
        <is>
          <t>20/12/2025</t>
        </is>
      </c>
      <c r="F24" s="9" t="inlineStr">
        <is>
          <t>30/12/2025</t>
        </is>
      </c>
      <c r="G24" s="9" t="n">
        <v>162</v>
      </c>
      <c r="H24" s="9" t="n">
        <v>152</v>
      </c>
      <c r="I24" s="6">
        <f>H24-G24</f>
        <v/>
      </c>
      <c r="J24" s="7">
        <f>IF(G24=0,0,H24/G24)</f>
        <v/>
      </c>
      <c r="K24" s="8" t="inlineStr">
        <is>
          <t>Complété</t>
        </is>
      </c>
    </row>
    <row r="25">
      <c r="A25" s="5" t="inlineStr">
        <is>
          <t>DEL-2024-021</t>
        </is>
      </c>
      <c r="B25" s="5" t="inlineStr">
        <is>
          <t>Lefebvre Antoine</t>
        </is>
      </c>
      <c r="C25" s="5" t="inlineStr">
        <is>
          <t>Logistique</t>
        </is>
      </c>
      <c r="D25" s="5" t="inlineStr">
        <is>
          <t>Marketing</t>
        </is>
      </c>
      <c r="E25" s="5" t="inlineStr">
        <is>
          <t>22/12/2025</t>
        </is>
      </c>
      <c r="F25" s="5" t="inlineStr">
        <is>
          <t>28/01/2026</t>
        </is>
      </c>
      <c r="G25" s="5" t="n">
        <v>110</v>
      </c>
      <c r="H25" s="5" t="n">
        <v>58</v>
      </c>
      <c r="I25" s="6">
        <f>H25-G25</f>
        <v/>
      </c>
      <c r="J25" s="7">
        <f>IF(G25=0,0,H25/G25)</f>
        <v/>
      </c>
      <c r="K25" s="11" t="inlineStr">
        <is>
          <t>Actif</t>
        </is>
      </c>
    </row>
    <row r="26">
      <c r="A26" s="9" t="inlineStr">
        <is>
          <t>DEL-2024-022</t>
        </is>
      </c>
      <c r="B26" s="9" t="inlineStr">
        <is>
          <t>Robert Marie</t>
        </is>
      </c>
      <c r="C26" s="9" t="inlineStr">
        <is>
          <t>Qualité</t>
        </is>
      </c>
      <c r="D26" s="9" t="inlineStr">
        <is>
          <t>Développement</t>
        </is>
      </c>
      <c r="E26" s="9" t="inlineStr">
        <is>
          <t>24/12/2025</t>
        </is>
      </c>
      <c r="F26" s="9" t="inlineStr">
        <is>
          <t>01/02/2026</t>
        </is>
      </c>
      <c r="G26" s="9" t="n">
        <v>81</v>
      </c>
      <c r="H26" s="9" t="n">
        <v>34</v>
      </c>
      <c r="I26" s="6">
        <f>H26-G26</f>
        <v/>
      </c>
      <c r="J26" s="7">
        <f>IF(G26=0,0,H26/G26)</f>
        <v/>
      </c>
      <c r="K26" s="10" t="inlineStr">
        <is>
          <t>En cours</t>
        </is>
      </c>
    </row>
    <row r="27">
      <c r="A27" s="5" t="inlineStr">
        <is>
          <t>DEL-2024-023</t>
        </is>
      </c>
      <c r="B27" s="5" t="inlineStr">
        <is>
          <t>Leroy Lucas</t>
        </is>
      </c>
      <c r="C27" s="5" t="inlineStr">
        <is>
          <t>Informatique</t>
        </is>
      </c>
      <c r="D27" s="5" t="inlineStr">
        <is>
          <t>Marketing</t>
        </is>
      </c>
      <c r="E27" s="5" t="inlineStr">
        <is>
          <t>26/12/2025</t>
        </is>
      </c>
      <c r="F27" s="5" t="inlineStr">
        <is>
          <t>03/02/2026</t>
        </is>
      </c>
      <c r="G27" s="5" t="n">
        <v>90</v>
      </c>
      <c r="H27" s="5" t="n">
        <v>37</v>
      </c>
      <c r="I27" s="6">
        <f>H27-G27</f>
        <v/>
      </c>
      <c r="J27" s="7">
        <f>IF(G27=0,0,H27/G27)</f>
        <v/>
      </c>
      <c r="K27" s="11" t="inlineStr">
        <is>
          <t>Actif</t>
        </is>
      </c>
    </row>
    <row r="28">
      <c r="A28" s="9" t="inlineStr">
        <is>
          <t>DEL-2024-024</t>
        </is>
      </c>
      <c r="B28" s="9" t="inlineStr">
        <is>
          <t>Laurent Camille</t>
        </is>
      </c>
      <c r="C28" s="9" t="inlineStr">
        <is>
          <t>Logistique</t>
        </is>
      </c>
      <c r="D28" s="9" t="inlineStr">
        <is>
          <t>Développement</t>
        </is>
      </c>
      <c r="E28" s="9" t="inlineStr">
        <is>
          <t>28/12/2025</t>
        </is>
      </c>
      <c r="F28" s="9" t="inlineStr">
        <is>
          <t>12/01/2026</t>
        </is>
      </c>
      <c r="G28" s="9" t="n">
        <v>180</v>
      </c>
      <c r="H28" s="9" t="n">
        <v>168</v>
      </c>
      <c r="I28" s="6">
        <f>H28-G28</f>
        <v/>
      </c>
      <c r="J28" s="7">
        <f>IF(G28=0,0,H28/G28)</f>
        <v/>
      </c>
      <c r="K28" s="11" t="inlineStr">
        <is>
          <t>Actif</t>
        </is>
      </c>
    </row>
    <row r="29">
      <c r="A29" s="5" t="inlineStr">
        <is>
          <t>DEL-2024-025</t>
        </is>
      </c>
      <c r="B29" s="5" t="inlineStr">
        <is>
          <t>Martin Sophie</t>
        </is>
      </c>
      <c r="C29" s="5" t="inlineStr">
        <is>
          <t>Informatique</t>
        </is>
      </c>
      <c r="D29" s="5" t="inlineStr">
        <is>
          <t>Marketing</t>
        </is>
      </c>
      <c r="E29" s="5" t="inlineStr">
        <is>
          <t>30/12/2025</t>
        </is>
      </c>
      <c r="F29" s="5" t="inlineStr">
        <is>
          <t>26/01/2026</t>
        </is>
      </c>
      <c r="G29" s="5" t="n">
        <v>196</v>
      </c>
      <c r="H29" s="5" t="n">
        <v>89</v>
      </c>
      <c r="I29" s="6">
        <f>H29-G29</f>
        <v/>
      </c>
      <c r="J29" s="7">
        <f>IF(G29=0,0,H29/G29)</f>
        <v/>
      </c>
      <c r="K29" s="11" t="inlineStr">
        <is>
          <t>Actif</t>
        </is>
      </c>
    </row>
    <row r="30">
      <c r="A30" s="9" t="inlineStr">
        <is>
          <t>DEL-2024-026</t>
        </is>
      </c>
      <c r="B30" s="9" t="inlineStr">
        <is>
          <t>Garcia Nicolas</t>
        </is>
      </c>
      <c r="C30" s="9" t="inlineStr">
        <is>
          <t>Maintenance</t>
        </is>
      </c>
      <c r="D30" s="9" t="inlineStr">
        <is>
          <t>Support Client</t>
        </is>
      </c>
      <c r="E30" s="9" t="inlineStr">
        <is>
          <t>01/01/2026</t>
        </is>
      </c>
      <c r="F30" s="9" t="inlineStr">
        <is>
          <t>24/01/2026</t>
        </is>
      </c>
      <c r="G30" s="9" t="n">
        <v>125</v>
      </c>
      <c r="H30" s="9" t="n">
        <v>55</v>
      </c>
      <c r="I30" s="6">
        <f>H30-G30</f>
        <v/>
      </c>
      <c r="J30" s="7">
        <f>IF(G30=0,0,H30/G30)</f>
        <v/>
      </c>
      <c r="K30" s="11" t="inlineStr">
        <is>
          <t>Actif</t>
        </is>
      </c>
    </row>
    <row r="31">
      <c r="A31" s="5" t="inlineStr">
        <is>
          <t>DEL-2024-027</t>
        </is>
      </c>
      <c r="B31" s="5" t="inlineStr">
        <is>
          <t>Moreau Julie</t>
        </is>
      </c>
      <c r="C31" s="5" t="inlineStr">
        <is>
          <t>Maintenance</t>
        </is>
      </c>
      <c r="D31" s="5" t="inlineStr">
        <is>
          <t>Marketing</t>
        </is>
      </c>
      <c r="E31" s="5" t="inlineStr">
        <is>
          <t>03/01/2026</t>
        </is>
      </c>
      <c r="F31" s="5" t="inlineStr">
        <is>
          <t>12/02/2026</t>
        </is>
      </c>
      <c r="G31" s="5" t="n">
        <v>192</v>
      </c>
      <c r="H31" s="5" t="n">
        <v>35</v>
      </c>
      <c r="I31" s="6">
        <f>H31-G31</f>
        <v/>
      </c>
      <c r="J31" s="7">
        <f>IF(G31=0,0,H31/G31)</f>
        <v/>
      </c>
      <c r="K31" s="10" t="inlineStr">
        <is>
          <t>En cours</t>
        </is>
      </c>
    </row>
    <row r="32">
      <c r="A32" s="9" t="inlineStr">
        <is>
          <t>DEL-2024-028</t>
        </is>
      </c>
      <c r="B32" s="9" t="inlineStr">
        <is>
          <t>Moreau Julie</t>
        </is>
      </c>
      <c r="C32" s="9" t="inlineStr">
        <is>
          <t>Commercial</t>
        </is>
      </c>
      <c r="D32" s="9" t="inlineStr">
        <is>
          <t>Recherche &amp; Développement</t>
        </is>
      </c>
      <c r="E32" s="9" t="inlineStr">
        <is>
          <t>05/01/2026</t>
        </is>
      </c>
      <c r="F32" s="9" t="inlineStr">
        <is>
          <t>28/01/2026</t>
        </is>
      </c>
      <c r="G32" s="9" t="n">
        <v>150</v>
      </c>
      <c r="H32" s="9" t="n">
        <v>36</v>
      </c>
      <c r="I32" s="6">
        <f>H32-G32</f>
        <v/>
      </c>
      <c r="J32" s="7">
        <f>IF(G32=0,0,H32/G32)</f>
        <v/>
      </c>
      <c r="K32" s="11" t="inlineStr">
        <is>
          <t>Actif</t>
        </is>
      </c>
    </row>
    <row r="33">
      <c r="A33" s="5" t="inlineStr">
        <is>
          <t>DEL-2024-029</t>
        </is>
      </c>
      <c r="B33" s="5" t="inlineStr">
        <is>
          <t>Simon Pierre</t>
        </is>
      </c>
      <c r="C33" s="5" t="inlineStr">
        <is>
          <t>Production</t>
        </is>
      </c>
      <c r="D33" s="5" t="inlineStr">
        <is>
          <t>Support Client</t>
        </is>
      </c>
      <c r="E33" s="5" t="inlineStr">
        <is>
          <t>07/01/2026</t>
        </is>
      </c>
      <c r="F33" s="5" t="inlineStr">
        <is>
          <t>20/02/2026</t>
        </is>
      </c>
      <c r="G33" s="5" t="n">
        <v>128</v>
      </c>
      <c r="H33" s="5" t="n">
        <v>10</v>
      </c>
      <c r="I33" s="6">
        <f>H33-G33</f>
        <v/>
      </c>
      <c r="J33" s="7">
        <f>IF(G33=0,0,H33/G33)</f>
        <v/>
      </c>
      <c r="K33" s="10" t="inlineStr">
        <is>
          <t>En cours</t>
        </is>
      </c>
    </row>
    <row r="34">
      <c r="A34" s="9" t="inlineStr">
        <is>
          <t>DEL-2024-030</t>
        </is>
      </c>
      <c r="B34" s="9" t="inlineStr">
        <is>
          <t>David Laura</t>
        </is>
      </c>
      <c r="C34" s="9" t="inlineStr">
        <is>
          <t>Administration</t>
        </is>
      </c>
      <c r="D34" s="9" t="inlineStr">
        <is>
          <t>Développement</t>
        </is>
      </c>
      <c r="E34" s="9" t="inlineStr">
        <is>
          <t>09/01/2026</t>
        </is>
      </c>
      <c r="F34" s="9" t="inlineStr">
        <is>
          <t>20/01/2026</t>
        </is>
      </c>
      <c r="G34" s="9" t="n">
        <v>115</v>
      </c>
      <c r="H34" s="9" t="n">
        <v>21</v>
      </c>
      <c r="I34" s="6">
        <f>H34-G34</f>
        <v/>
      </c>
      <c r="J34" s="7">
        <f>IF(G34=0,0,H34/G34)</f>
        <v/>
      </c>
      <c r="K34" s="10" t="inlineStr">
        <is>
          <t>En cours</t>
        </is>
      </c>
    </row>
    <row r="36" ht="25" customHeight="1">
      <c r="A36" s="12" t="inlineStr">
        <is>
          <t>TOTAUX ET STATISTIQUES</t>
        </is>
      </c>
      <c r="G36" s="13">
        <f>SUM(G5:G35)</f>
        <v/>
      </c>
      <c r="H36" s="13">
        <f>SUM(H5:H35)</f>
        <v/>
      </c>
      <c r="I36" s="13">
        <f>SUM(I5:I35)</f>
        <v/>
      </c>
      <c r="J36" s="14">
        <f>AVERAGE(J5:J35)</f>
        <v/>
      </c>
    </row>
  </sheetData>
  <mergeCells count="4">
    <mergeCell ref="A1:K1"/>
    <mergeCell ref="A2:E2"/>
    <mergeCell ref="F2:K2"/>
    <mergeCell ref="A36:F36"/>
  </mergeCells>
  <conditionalFormatting sqref="I5:I35">
    <cfRule type="expression" priority="1" dxfId="0" stopIfTrue="1">
      <formula>I5&lt;0</formula>
    </cfRule>
    <cfRule type="expression" priority="2" dxfId="1" stopIfTrue="1">
      <formula>I5&gt;0</formula>
    </cfRule>
  </conditionalFormatting>
  <conditionalFormatting sqref="J5:J35">
    <cfRule type="colorScale" priority="3">
      <colorScale>
        <cfvo type="num" val="0.7"/>
        <cfvo type="num" val="0.9"/>
        <cfvo type="num" val="1.1"/>
        <color rgb="00F87171"/>
        <color rgb="00FCD34D"/>
        <color rgb="0034D399"/>
      </colorScale>
    </cfRule>
  </conditionalFormatting>
  <dataValidations count="1">
    <dataValidation sqref="K5:K35" showErrorMessage="1" showInputMessage="1" allowBlank="0" errorTitle="Statut invalide" error="Veuillez sélectionner un statut valide" type="list">
      <formula1>"Actif,En cours,Complété,Prolongé"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5" t="inlineStr">
        <is>
          <t>GUIDE D'UTILISATION - SUIVI DES HEURES DE DÉLÉGATION</t>
        </is>
      </c>
    </row>
    <row r="3" ht="20" customHeight="1"/>
    <row r="4" ht="25" customHeight="1">
      <c r="A4" s="16" t="inlineStr">
        <is>
          <t>OBJECTIF DU TABLEAU</t>
        </is>
      </c>
    </row>
    <row r="5" ht="20" customHeight="1">
      <c r="A5" s="17" t="inlineStr">
        <is>
          <t>Ce tableau permet de suivre les heures de travail des employés en délégation entre différents services.</t>
        </is>
      </c>
    </row>
    <row r="6" ht="20" customHeight="1">
      <c r="A6" s="17" t="inlineStr">
        <is>
          <t>Il facilite la gestion du temps, le contrôle des écarts et l'analyse de la performance.</t>
        </is>
      </c>
    </row>
    <row r="7" ht="20" customHeight="1"/>
    <row r="8" ht="25" customHeight="1">
      <c r="A8" s="16" t="inlineStr">
        <is>
          <t>STRUCTURE DES FEUILLES</t>
        </is>
      </c>
    </row>
    <row r="9" ht="20" customHeight="1">
      <c r="A9" s="17" t="inlineStr">
        <is>
          <t>• Suivi Heures Délégation : Tableau principal avec toutes les délégations</t>
        </is>
      </c>
    </row>
    <row r="10" ht="20" customHeight="1">
      <c r="A10" s="17" t="inlineStr">
        <is>
          <t>• Équipe : Liste des membres disponibles pour délégation</t>
        </is>
      </c>
    </row>
    <row r="11" ht="20" customHeight="1">
      <c r="A11" s="17" t="inlineStr">
        <is>
          <t>• Analyse : Indicateurs et graphiques de performance</t>
        </is>
      </c>
    </row>
    <row r="12" ht="20" customHeight="1">
      <c r="A12" s="17" t="inlineStr">
        <is>
          <t>• Instructions : Ce guide d'utilisation</t>
        </is>
      </c>
    </row>
    <row r="13" ht="20" customHeight="1"/>
    <row r="14" ht="25" customHeight="1">
      <c r="A14" s="16" t="inlineStr">
        <is>
          <t>UTILISATION DU TABLEAU PRINCIPAL</t>
        </is>
      </c>
    </row>
    <row r="15" ht="20" customHeight="1">
      <c r="A15" s="17" t="inlineStr">
        <is>
          <t>1. N° Délégation : Identifiant unique (format DEL-2024-XXX)</t>
        </is>
      </c>
    </row>
    <row r="16" ht="20" customHeight="1">
      <c r="A16" s="17" t="inlineStr">
        <is>
          <t>2. Nom du Délégué : Sélectionner dans la liste de l'équipe</t>
        </is>
      </c>
    </row>
    <row r="17" ht="20" customHeight="1">
      <c r="A17" s="17" t="inlineStr">
        <is>
          <t>3. Services : Indiquer le service d'origine et d'accueil</t>
        </is>
      </c>
    </row>
    <row r="18" ht="20" customHeight="1">
      <c r="A18" s="17" t="inlineStr">
        <is>
          <t>4. Dates : Renseigner les dates de début et fin de délégation</t>
        </is>
      </c>
    </row>
    <row r="19" ht="20" customHeight="1">
      <c r="A19" s="17" t="inlineStr">
        <is>
          <t>5. Heures planifiées : Saisir le nombre d'heures prévues</t>
        </is>
      </c>
    </row>
    <row r="20" ht="20" customHeight="1">
      <c r="A20" s="17" t="inlineStr">
        <is>
          <t>6. Heures réalisées : Mettre à jour régulièrement les heures effectuées</t>
        </is>
      </c>
    </row>
    <row r="21" ht="20" customHeight="1">
      <c r="A21" s="17" t="inlineStr">
        <is>
          <t>7. Différence : Calculée automatiquement (Réalisé - Planifié)</t>
        </is>
      </c>
    </row>
    <row r="22" ht="20" customHeight="1">
      <c r="A22" s="17" t="inlineStr">
        <is>
          <t>8. Taux de réalisation : Calculé automatiquement en pourcentage</t>
        </is>
      </c>
    </row>
    <row r="23" ht="20" customHeight="1">
      <c r="A23" s="17" t="inlineStr">
        <is>
          <t>9. Statut : Sélectionner dans la liste déroulante</t>
        </is>
      </c>
    </row>
    <row r="24" ht="20" customHeight="1"/>
    <row r="25" ht="25" customHeight="1">
      <c r="A25" s="16" t="inlineStr">
        <is>
          <t>CODES COULEUR</t>
        </is>
      </c>
    </row>
    <row r="26" ht="20" customHeight="1">
      <c r="A26" s="17" t="inlineStr">
        <is>
          <t>• Bleu foncé : En-têtes et titres</t>
        </is>
      </c>
    </row>
    <row r="27" ht="20" customHeight="1">
      <c r="A27" s="17" t="inlineStr">
        <is>
          <t>• Vert : Délégations complétées avec succès</t>
        </is>
      </c>
    </row>
    <row r="28" ht="20" customHeight="1">
      <c r="A28" s="17" t="inlineStr">
        <is>
          <t>• Bleu clair : Délégations en cours</t>
        </is>
      </c>
    </row>
    <row r="29" ht="20" customHeight="1">
      <c r="A29" s="17" t="inlineStr">
        <is>
          <t>• Orange : Délégations prolongées</t>
        </is>
      </c>
    </row>
    <row r="30" ht="20" customHeight="1">
      <c r="A30" s="17" t="inlineStr">
        <is>
          <t>• Gris : Délégations actives non démarrées</t>
        </is>
      </c>
    </row>
    <row r="31" ht="20" customHeight="1">
      <c r="A31" s="17" t="inlineStr">
        <is>
          <t>• Fond vert clair : Heures réalisées supérieures aux prévisions</t>
        </is>
      </c>
    </row>
    <row r="32" ht="20" customHeight="1">
      <c r="A32" s="17" t="inlineStr">
        <is>
          <t>• Fond rouge clair : Heures réalisées inférieures aux prévisions</t>
        </is>
      </c>
    </row>
    <row r="33" ht="20" customHeight="1"/>
    <row r="34" ht="25" customHeight="1">
      <c r="A34" s="16" t="inlineStr">
        <is>
          <t>BONNES PRATIQUES</t>
        </is>
      </c>
    </row>
    <row r="35" ht="20" customHeight="1">
      <c r="A35" s="17" t="inlineStr">
        <is>
          <t>✓ Mettre à jour les heures réalisées hebdomadairement</t>
        </is>
      </c>
    </row>
    <row r="36" ht="20" customHeight="1">
      <c r="A36" s="17" t="inlineStr">
        <is>
          <t>✓ Vérifier les écarts significatifs (&gt;10%)</t>
        </is>
      </c>
    </row>
    <row r="37" ht="20" customHeight="1">
      <c r="A37" s="17" t="inlineStr">
        <is>
          <t>✓ Consulter régulièrement la feuille Analyse</t>
        </is>
      </c>
    </row>
    <row r="38" ht="20" customHeight="1">
      <c r="A38" s="17" t="inlineStr">
        <is>
          <t>✓ Archiver les délégations complétées trimestriellement</t>
        </is>
      </c>
    </row>
    <row r="39" ht="20" customHeight="1">
      <c r="A39" s="17" t="inlineStr">
        <is>
          <t>✓ Maintenir la liste d'équipe à jour</t>
        </is>
      </c>
    </row>
    <row r="40" ht="20" customHeight="1"/>
    <row r="41" ht="25" customHeight="1">
      <c r="A41" s="16" t="inlineStr">
        <is>
          <t>INDICATEURS CLÉS À SURVEILLER</t>
        </is>
      </c>
    </row>
    <row r="42" ht="20" customHeight="1">
      <c r="A42" s="17" t="inlineStr">
        <is>
          <t>• Taux moyen de réalisation : Objectif entre 95% et 105%</t>
        </is>
      </c>
    </row>
    <row r="43" ht="20" customHeight="1">
      <c r="A43" s="17" t="inlineStr">
        <is>
          <t>• Écart total : Doit rester proche de zéro</t>
        </is>
      </c>
    </row>
    <row r="44" ht="20" customHeight="1">
      <c r="A44" s="17" t="inlineStr">
        <is>
          <t>• Nombre de délégations actives : Surveiller la charge</t>
        </is>
      </c>
    </row>
    <row r="45" ht="20" customHeight="1"/>
    <row r="46" ht="25" customHeight="1">
      <c r="A46" s="16" t="inlineStr">
        <is>
          <t>SUPPORT</t>
        </is>
      </c>
    </row>
    <row r="47" ht="20" customHeight="1">
      <c r="A47" s="17" t="inlineStr">
        <is>
          <t>Pour toute question ou assistance : support.rh@entreprise.fr</t>
        </is>
      </c>
    </row>
    <row r="48" ht="20" customHeight="1">
      <c r="A48" s="17" t="inlineStr">
        <is>
          <t>Document généré le : 11/01/2026 à 12:23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4" max="4"/>
    <col width="12" customWidth="1" min="5" max="5"/>
  </cols>
  <sheetData>
    <row r="1" ht="30" customHeight="1">
      <c r="A1" s="15" t="inlineStr">
        <is>
          <t>ANALYSE DES DÉLÉGATIONS</t>
        </is>
      </c>
    </row>
    <row r="3">
      <c r="A3" s="18" t="inlineStr">
        <is>
          <t>Indicateurs clés</t>
        </is>
      </c>
      <c r="D3" s="18" t="inlineStr">
        <is>
          <t>Répartition par statut</t>
        </is>
      </c>
    </row>
    <row r="4">
      <c r="D4" s="19" t="inlineStr">
        <is>
          <t>Statut</t>
        </is>
      </c>
      <c r="E4" s="19" t="inlineStr">
        <is>
          <t>Nombre</t>
        </is>
      </c>
    </row>
    <row r="5">
      <c r="A5" s="20" t="inlineStr">
        <is>
          <t>Nombre total de délégations</t>
        </is>
      </c>
      <c r="B5" s="21">
        <f>COUNTA('Suivi Heures Délégation'!A5:A35)</f>
        <v/>
      </c>
      <c r="D5" s="22" t="inlineStr">
        <is>
          <t>Actif</t>
        </is>
      </c>
      <c r="E5" s="6">
        <f>COUNTIF('Suivi Heures Délégation'!K5:K35,"Actif")</f>
        <v/>
      </c>
    </row>
    <row r="6">
      <c r="A6" s="20" t="inlineStr">
        <is>
          <t>Délégations actives</t>
        </is>
      </c>
      <c r="B6" s="21">
        <f>COUNTIF('Suivi Heures Délégation'!K5:K35,"Actif")+COUNTIF('Suivi Heures Délégation'!K5:K35,"En cours")</f>
        <v/>
      </c>
      <c r="D6" s="22" t="inlineStr">
        <is>
          <t>En cours</t>
        </is>
      </c>
      <c r="E6" s="6">
        <f>COUNTIF('Suivi Heures Délégation'!K5:K35,"En cours")</f>
        <v/>
      </c>
    </row>
    <row r="7">
      <c r="A7" s="20" t="inlineStr">
        <is>
          <t>Délégations complétées</t>
        </is>
      </c>
      <c r="B7" s="21">
        <f>COUNTIF('Suivi Heures Délégation'!K5:K35,"Complété")</f>
        <v/>
      </c>
      <c r="D7" s="22" t="inlineStr">
        <is>
          <t>Complété</t>
        </is>
      </c>
      <c r="E7" s="6">
        <f>COUNTIF('Suivi Heures Délégation'!K5:K35,"Complété")</f>
        <v/>
      </c>
    </row>
    <row r="8">
      <c r="A8" s="20" t="inlineStr">
        <is>
          <t>Total heures planifiées</t>
        </is>
      </c>
      <c r="B8" s="21">
        <f>SUM('Suivi Heures Délégation'!G5:G35)</f>
        <v/>
      </c>
      <c r="D8" s="22" t="inlineStr">
        <is>
          <t>Prolongé</t>
        </is>
      </c>
      <c r="E8" s="6">
        <f>COUNTIF('Suivi Heures Délégation'!K5:K35,"Prolongé")</f>
        <v/>
      </c>
    </row>
    <row r="9">
      <c r="A9" s="20" t="inlineStr">
        <is>
          <t>Total heures réalisées</t>
        </is>
      </c>
      <c r="B9" s="21">
        <f>SUM('Suivi Heures Délégation'!H5:H35)</f>
        <v/>
      </c>
    </row>
    <row r="10">
      <c r="A10" s="20" t="inlineStr">
        <is>
          <t>Taux moyen de réalisation</t>
        </is>
      </c>
      <c r="B10" s="23">
        <f>AVERAGE('Suivi Heures Délégation'!J5:J35)</f>
        <v/>
      </c>
    </row>
    <row r="11">
      <c r="A11" s="20" t="inlineStr">
        <is>
          <t>Écart total (heures)</t>
        </is>
      </c>
      <c r="B11" s="21">
        <f>SUM('Suivi Heures Délégation'!I5:I35)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10B981"/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30" customWidth="1" min="4" max="4"/>
    <col width="15" customWidth="1" min="5" max="5"/>
    <col width="25" customWidth="1" min="6" max="6"/>
  </cols>
  <sheetData>
    <row r="1" ht="30" customHeight="1">
      <c r="A1" s="15" t="inlineStr">
        <is>
          <t>GESTION DE L'ÉQUIPE - MEMBRES DÉLÉGUÉS</t>
        </is>
      </c>
    </row>
    <row r="3" ht="25" customHeight="1">
      <c r="A3" s="19" t="inlineStr">
        <is>
          <t>Nom complet</t>
        </is>
      </c>
      <c r="B3" s="19" t="inlineStr">
        <is>
          <t>Fonction</t>
        </is>
      </c>
      <c r="C3" s="19" t="inlineStr">
        <is>
          <t>Service</t>
        </is>
      </c>
      <c r="D3" s="19" t="inlineStr">
        <is>
          <t>Compétences</t>
        </is>
      </c>
      <c r="E3" s="19" t="inlineStr">
        <is>
          <t>Disponibilité</t>
        </is>
      </c>
      <c r="F3" s="19" t="inlineStr">
        <is>
          <t>Contact</t>
        </is>
      </c>
    </row>
    <row r="4">
      <c r="A4" s="24" t="inlineStr">
        <is>
          <t>Durand Emma</t>
        </is>
      </c>
      <c r="B4" s="9" t="inlineStr">
        <is>
          <t>Spécialiste</t>
        </is>
      </c>
      <c r="C4" s="9" t="inlineStr">
        <is>
          <t>Logistique</t>
        </is>
      </c>
      <c r="D4" s="24" t="inlineStr">
        <is>
          <t>Technique, Maintenance</t>
        </is>
      </c>
      <c r="E4" s="9" t="inlineStr">
        <is>
          <t>Temps plein</t>
        </is>
      </c>
      <c r="F4" s="24" t="inlineStr">
        <is>
          <t>durand.emma@entreprise.fr</t>
        </is>
      </c>
    </row>
    <row r="5">
      <c r="A5" s="22" t="inlineStr">
        <is>
          <t>Richard Paul</t>
        </is>
      </c>
      <c r="B5" s="5" t="inlineStr">
        <is>
          <t>Coordinateur</t>
        </is>
      </c>
      <c r="C5" s="5" t="inlineStr">
        <is>
          <t>Comptabilité</t>
        </is>
      </c>
      <c r="D5" s="22" t="inlineStr">
        <is>
          <t>Gestion de projet, Leadership</t>
        </is>
      </c>
      <c r="E5" s="5" t="inlineStr">
        <is>
          <t>80%</t>
        </is>
      </c>
      <c r="F5" s="22" t="inlineStr">
        <is>
          <t>richard.paul@entreprise.fr</t>
        </is>
      </c>
    </row>
    <row r="6">
      <c r="A6" s="24" t="inlineStr">
        <is>
          <t>David Laura</t>
        </is>
      </c>
      <c r="B6" s="9" t="inlineStr">
        <is>
          <t>Coordinateur</t>
        </is>
      </c>
      <c r="C6" s="9" t="inlineStr">
        <is>
          <t>Maintenance</t>
        </is>
      </c>
      <c r="D6" s="24" t="inlineStr">
        <is>
          <t>Support client, Relationnel</t>
        </is>
      </c>
      <c r="E6" s="9" t="inlineStr">
        <is>
          <t>60%</t>
        </is>
      </c>
      <c r="F6" s="24" t="inlineStr">
        <is>
          <t>david.laura@entreprise.fr</t>
        </is>
      </c>
    </row>
    <row r="7">
      <c r="A7" s="22" t="inlineStr">
        <is>
          <t>Michel Sarah</t>
        </is>
      </c>
      <c r="B7" s="5" t="inlineStr">
        <is>
          <t>Technicien</t>
        </is>
      </c>
      <c r="C7" s="5" t="inlineStr">
        <is>
          <t>Production</t>
        </is>
      </c>
      <c r="D7" s="22" t="inlineStr">
        <is>
          <t>Qualité, Audit</t>
        </is>
      </c>
      <c r="E7" s="5" t="inlineStr">
        <is>
          <t>Sur demande</t>
        </is>
      </c>
      <c r="F7" s="22" t="inlineStr">
        <is>
          <t>michel.sarah@entreprise.fr</t>
        </is>
      </c>
    </row>
    <row r="8">
      <c r="A8" s="24" t="inlineStr">
        <is>
          <t>Laurent Camille</t>
        </is>
      </c>
      <c r="B8" s="9" t="inlineStr">
        <is>
          <t>Responsable</t>
        </is>
      </c>
      <c r="C8" s="9" t="inlineStr">
        <is>
          <t>Administration</t>
        </is>
      </c>
      <c r="D8" s="24" t="inlineStr">
        <is>
          <t>Support client, Relationnel</t>
        </is>
      </c>
      <c r="E8" s="9" t="inlineStr">
        <is>
          <t>80%</t>
        </is>
      </c>
      <c r="F8" s="24" t="inlineStr">
        <is>
          <t>laurent.camille@entreprise.fr</t>
        </is>
      </c>
    </row>
    <row r="9">
      <c r="A9" s="22" t="inlineStr">
        <is>
          <t>Durand Emma</t>
        </is>
      </c>
      <c r="B9" s="5" t="inlineStr">
        <is>
          <t>Assistant</t>
        </is>
      </c>
      <c r="C9" s="5" t="inlineStr">
        <is>
          <t>Informatique</t>
        </is>
      </c>
      <c r="D9" s="22" t="inlineStr">
        <is>
          <t>Qualité, Audit</t>
        </is>
      </c>
      <c r="E9" s="5" t="inlineStr">
        <is>
          <t>Temps plein</t>
        </is>
      </c>
      <c r="F9" s="22" t="inlineStr">
        <is>
          <t>durand.emma@entreprise.fr</t>
        </is>
      </c>
    </row>
    <row r="10">
      <c r="A10" s="24" t="inlineStr">
        <is>
          <t>Michel Sarah</t>
        </is>
      </c>
      <c r="B10" s="9" t="inlineStr">
        <is>
          <t>Ingénieur</t>
        </is>
      </c>
      <c r="C10" s="9" t="inlineStr">
        <is>
          <t>Comptabilité</t>
        </is>
      </c>
      <c r="D10" s="24" t="inlineStr">
        <is>
          <t>Communication, Formation</t>
        </is>
      </c>
      <c r="E10" s="9" t="inlineStr">
        <is>
          <t>80%</t>
        </is>
      </c>
      <c r="F10" s="24" t="inlineStr">
        <is>
          <t>michel.sarah@entreprise.fr</t>
        </is>
      </c>
    </row>
    <row r="11">
      <c r="A11" s="22" t="inlineStr">
        <is>
          <t>Laurent Camille</t>
        </is>
      </c>
      <c r="B11" s="5" t="inlineStr">
        <is>
          <t>Coordinateur</t>
        </is>
      </c>
      <c r="C11" s="5" t="inlineStr">
        <is>
          <t>Administration</t>
        </is>
      </c>
      <c r="D11" s="22" t="inlineStr">
        <is>
          <t>Logistique, Organisation</t>
        </is>
      </c>
      <c r="E11" s="5" t="inlineStr">
        <is>
          <t>60%</t>
        </is>
      </c>
      <c r="F11" s="22" t="inlineStr">
        <is>
          <t>laurent.camille@entreprise.fr</t>
        </is>
      </c>
    </row>
    <row r="12">
      <c r="A12" s="24" t="inlineStr">
        <is>
          <t>Leroy Lucas</t>
        </is>
      </c>
      <c r="B12" s="9" t="inlineStr">
        <is>
          <t>Responsable</t>
        </is>
      </c>
      <c r="C12" s="9" t="inlineStr">
        <is>
          <t>Comptabilité</t>
        </is>
      </c>
      <c r="D12" s="24" t="inlineStr">
        <is>
          <t>Logistique, Organisation</t>
        </is>
      </c>
      <c r="E12" s="9" t="inlineStr">
        <is>
          <t>Temps plein</t>
        </is>
      </c>
      <c r="F12" s="24" t="inlineStr">
        <is>
          <t>leroy.lucas@entreprise.fr</t>
        </is>
      </c>
    </row>
    <row r="13">
      <c r="A13" s="22" t="inlineStr">
        <is>
          <t>Simon Pierre</t>
        </is>
      </c>
      <c r="B13" s="5" t="inlineStr">
        <is>
          <t>Assistant</t>
        </is>
      </c>
      <c r="C13" s="5" t="inlineStr">
        <is>
          <t>Maintenance</t>
        </is>
      </c>
      <c r="D13" s="22" t="inlineStr">
        <is>
          <t>Communication, Formation</t>
        </is>
      </c>
      <c r="E13" s="5" t="inlineStr">
        <is>
          <t>60%</t>
        </is>
      </c>
      <c r="F13" s="22" t="inlineStr">
        <is>
          <t>simon.pierre@entreprise.fr</t>
        </is>
      </c>
    </row>
    <row r="14">
      <c r="A14" s="24" t="inlineStr">
        <is>
          <t>Dubois Jean</t>
        </is>
      </c>
      <c r="B14" s="9" t="inlineStr">
        <is>
          <t>Spécialiste</t>
        </is>
      </c>
      <c r="C14" s="9" t="inlineStr">
        <is>
          <t>Qualité</t>
        </is>
      </c>
      <c r="D14" s="24" t="inlineStr">
        <is>
          <t>Logistique, Organisation</t>
        </is>
      </c>
      <c r="E14" s="9" t="inlineStr">
        <is>
          <t>Temps plein</t>
        </is>
      </c>
      <c r="F14" s="24" t="inlineStr">
        <is>
          <t>dubois.jean@entreprise.fr</t>
        </is>
      </c>
    </row>
    <row r="15">
      <c r="A15" s="22" t="inlineStr">
        <is>
          <t>Petit Thomas</t>
        </is>
      </c>
      <c r="B15" s="5" t="inlineStr">
        <is>
          <t>Coordinateur</t>
        </is>
      </c>
      <c r="C15" s="5" t="inlineStr">
        <is>
          <t>Production</t>
        </is>
      </c>
      <c r="D15" s="22" t="inlineStr">
        <is>
          <t>Communication, Formation</t>
        </is>
      </c>
      <c r="E15" s="5" t="inlineStr">
        <is>
          <t>80%</t>
        </is>
      </c>
      <c r="F15" s="22" t="inlineStr">
        <is>
          <t>petit.thomas@entreprise.fr</t>
        </is>
      </c>
    </row>
    <row r="16">
      <c r="A16" s="24" t="inlineStr">
        <is>
          <t>Bernard Claire</t>
        </is>
      </c>
      <c r="B16" s="9" t="inlineStr">
        <is>
          <t>Ingénieur</t>
        </is>
      </c>
      <c r="C16" s="9" t="inlineStr">
        <is>
          <t>Ressources Humaines</t>
        </is>
      </c>
      <c r="D16" s="24" t="inlineStr">
        <is>
          <t>Communication, Formation</t>
        </is>
      </c>
      <c r="E16" s="9" t="inlineStr">
        <is>
          <t>Temps plein</t>
        </is>
      </c>
      <c r="F16" s="24" t="inlineStr">
        <is>
          <t>bernard.claire@entreprise.fr</t>
        </is>
      </c>
    </row>
    <row r="17">
      <c r="A17" s="22" t="inlineStr">
        <is>
          <t>Durand Emma</t>
        </is>
      </c>
      <c r="B17" s="5" t="inlineStr">
        <is>
          <t>Coordinateur</t>
        </is>
      </c>
      <c r="C17" s="5" t="inlineStr">
        <is>
          <t>Ressources Humaines</t>
        </is>
      </c>
      <c r="D17" s="22" t="inlineStr">
        <is>
          <t>Analyse de données, Excel avancé</t>
        </is>
      </c>
      <c r="E17" s="5" t="inlineStr">
        <is>
          <t>80%</t>
        </is>
      </c>
      <c r="F17" s="22" t="inlineStr">
        <is>
          <t>durand.emma@entreprise.fr</t>
        </is>
      </c>
    </row>
    <row r="18">
      <c r="A18" s="24" t="inlineStr">
        <is>
          <t>Richard Paul</t>
        </is>
      </c>
      <c r="B18" s="9" t="inlineStr">
        <is>
          <t>Technicien</t>
        </is>
      </c>
      <c r="C18" s="9" t="inlineStr">
        <is>
          <t>Logistique</t>
        </is>
      </c>
      <c r="D18" s="24" t="inlineStr">
        <is>
          <t>Analyse de données, Excel avancé</t>
        </is>
      </c>
      <c r="E18" s="9" t="inlineStr">
        <is>
          <t>80%</t>
        </is>
      </c>
      <c r="F18" s="24" t="inlineStr">
        <is>
          <t>richard.paul@entreprise.fr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2026-01-11T12:23:57Z</dcterms:created>
  <dcterms:modified xmlns:dcterms="http://purl.org/dc/terms/" xmlns:xsi="http://www.w3.org/2001/XMLSchema-instance" xsi:type="dcterms:W3CDTF">2026-01-11T12:23:57Z</dcterms:modified>
</cp:coreProperties>
</file>