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 VAN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€"/>
    <numFmt numFmtId="165" formatCode="0.0000"/>
    <numFmt numFmtId="166" formatCode="#,##0.00 €"/>
  </numFmts>
  <fonts count="15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color rgb="00666666"/>
      <sz val="10"/>
    </font>
    <font>
      <b val="1"/>
      <color rgb="00FFFFFF"/>
      <sz val="12"/>
    </font>
    <font>
      <b val="1"/>
      <sz val="11"/>
    </font>
    <font>
      <color rgb="00DC2626"/>
    </font>
    <font>
      <color rgb="0010B981"/>
    </font>
    <font>
      <b val="1"/>
      <color rgb="0010B981"/>
      <sz val="12"/>
    </font>
    <font>
      <b val="1"/>
      <color rgb="003B82F6"/>
      <sz val="12"/>
    </font>
    <font>
      <b val="1"/>
      <color rgb="00F59E0B"/>
      <sz val="12"/>
    </font>
    <font>
      <b val="1"/>
      <sz val="12"/>
    </font>
    <font>
      <sz val="10"/>
    </font>
    <font>
      <b val="1"/>
      <color rgb="001E3A8A"/>
      <sz val="12"/>
    </font>
    <font>
      <color rgb="003B82F6"/>
      <sz val="10"/>
    </font>
    <font>
      <i val="1"/>
      <sz val="10"/>
    </font>
  </fonts>
  <fills count="9">
    <fill>
      <patternFill/>
    </fill>
    <fill>
      <patternFill patternType="gray125"/>
    </fill>
    <fill>
      <patternFill patternType="solid">
        <fgColor rgb="00E0E7FF"/>
        <bgColor rgb="00E0E7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4" fillId="0" borderId="0" pivotButton="0" quotePrefix="0" xfId="0"/>
    <xf numFmtId="164" fontId="0" fillId="4" borderId="1" pivotButton="0" quotePrefix="0" xfId="0"/>
    <xf numFmtId="10" fontId="0" fillId="4" borderId="1" pivotButton="0" quotePrefix="0" xfId="0"/>
    <xf numFmtId="0" fontId="0" fillId="4" borderId="1" pivotButton="0" quotePrefix="0" xfId="0"/>
    <xf numFmtId="0" fontId="3" fillId="5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/>
    </xf>
    <xf numFmtId="164" fontId="5" fillId="4" borderId="1" pivotButton="0" quotePrefix="0" xfId="0"/>
    <xf numFmtId="165" fontId="0" fillId="4" borderId="1" pivotButton="0" quotePrefix="0" xfId="0"/>
    <xf numFmtId="166" fontId="0" fillId="4" borderId="1" pivotButton="0" quotePrefix="0" xfId="0"/>
    <xf numFmtId="10" fontId="4" fillId="4" borderId="1" pivotButton="0" quotePrefix="0" xfId="0"/>
    <xf numFmtId="2" fontId="4" fillId="4" borderId="1" pivotButton="0" quotePrefix="0" xfId="0"/>
    <xf numFmtId="0" fontId="0" fillId="4" borderId="0" pivotButton="0" quotePrefix="0" xfId="0"/>
    <xf numFmtId="0" fontId="0" fillId="0" borderId="1" applyAlignment="1" pivotButton="0" quotePrefix="0" xfId="0">
      <alignment horizontal="center"/>
    </xf>
    <xf numFmtId="164" fontId="6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164" fontId="6" fillId="4" borderId="1" pivotButton="0" quotePrefix="0" xfId="0"/>
    <xf numFmtId="166" fontId="7" fillId="6" borderId="1" pivotButton="0" quotePrefix="0" xfId="0"/>
    <xf numFmtId="0" fontId="3" fillId="5" borderId="1" applyAlignment="1" pivotButton="0" quotePrefix="0" xfId="0">
      <alignment horizontal="center" vertical="center"/>
    </xf>
    <xf numFmtId="10" fontId="8" fillId="7" borderId="1" pivotButton="0" quotePrefix="0" xfId="0"/>
    <xf numFmtId="0" fontId="11" fillId="0" borderId="1" applyAlignment="1" pivotButton="0" quotePrefix="0" xfId="0">
      <alignment horizontal="left" vertical="center" wrapText="1"/>
    </xf>
    <xf numFmtId="2" fontId="9" fillId="8" borderId="1" pivotButton="0" quotePrefix="0" xfId="0"/>
    <xf numFmtId="0" fontId="10" fillId="2" borderId="1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la VAN Cumulative</a:t>
            </a:r>
          </a:p>
        </rich>
      </tx>
    </title>
    <plotArea>
      <lineChart>
        <grouping val="standard"/>
        <ser>
          <idx val="0"/>
          <order val="0"/>
          <tx>
            <strRef>
              <f>'Calcul VAN'!E11</f>
            </strRef>
          </tx>
          <spPr>
            <a:ln xmlns:a="http://schemas.openxmlformats.org/drawingml/2006/main" w="3">
              <a:solidFill>
                <a:srgbClr val="3B82F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'Calcul VAN'!$A$12:$A$19</f>
            </numRef>
          </cat>
          <val>
            <numRef>
              <f>'Calcul VAN'!$E$12:$E$19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Flux de Trésorerie par Année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'Calcul VAN'!B11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'Calcul VAN'!$A$12:$A$19</f>
            </numRef>
          </cat>
          <val>
            <numRef>
              <f>'Calcul VAN'!$B$12:$B$19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27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  <col width="20" customWidth="1" min="5" max="5"/>
    <col width="15" customWidth="1" min="6" max="6"/>
    <col width="18" customWidth="1" min="7" max="7"/>
    <col width="20" customWidth="1" min="8" max="8"/>
  </cols>
  <sheetData>
    <row r="1" ht="30" customHeight="1">
      <c r="A1" s="1" t="inlineStr">
        <is>
          <t>CALCUL DE LA VALEUR ACTUELLE NETTE (VAN)</t>
        </is>
      </c>
    </row>
    <row r="2">
      <c r="A2" s="2" t="inlineStr">
        <is>
          <t>Modèle d'analyse financière - Généré le 11/01/2026</t>
        </is>
      </c>
    </row>
    <row r="4">
      <c r="A4" s="3" t="inlineStr">
        <is>
          <t>PARAMÈTRES DU PROJET</t>
        </is>
      </c>
    </row>
    <row r="5">
      <c r="A5" s="4" t="inlineStr">
        <is>
          <t>Investissement Initial (€)</t>
        </is>
      </c>
      <c r="B5" s="5" t="n">
        <v>-500000</v>
      </c>
    </row>
    <row r="6">
      <c r="A6" s="4" t="inlineStr">
        <is>
          <t>Taux d'Actualisation (%)</t>
        </is>
      </c>
      <c r="B6" s="6" t="n">
        <v>0.1</v>
      </c>
    </row>
    <row r="7">
      <c r="A7" s="4" t="inlineStr">
        <is>
          <t>Durée du Projet (années)</t>
        </is>
      </c>
      <c r="B7" s="7" t="n">
        <v>7</v>
      </c>
    </row>
    <row r="8">
      <c r="A8" s="4" t="inlineStr">
        <is>
          <t>Valeur Résiduelle (€)</t>
        </is>
      </c>
      <c r="B8" s="5" t="n">
        <v>50000</v>
      </c>
    </row>
    <row r="10">
      <c r="A10" s="3" t="inlineStr">
        <is>
          <t>TABLEAU DES FLUX DE TRÉSORERIE</t>
        </is>
      </c>
    </row>
    <row r="11">
      <c r="A11" s="8" t="inlineStr">
        <is>
          <t>Année</t>
        </is>
      </c>
      <c r="B11" s="8" t="inlineStr">
        <is>
          <t>Flux de Trésorerie (€)</t>
        </is>
      </c>
      <c r="C11" s="8" t="inlineStr">
        <is>
          <t>Facteur d'Actualisation</t>
        </is>
      </c>
      <c r="D11" s="8" t="inlineStr">
        <is>
          <t>Flux Actualisé (€)</t>
        </is>
      </c>
      <c r="E11" s="8" t="inlineStr">
        <is>
          <t>VAN Cumulative (€)</t>
        </is>
      </c>
      <c r="F11" s="8" t="inlineStr">
        <is>
          <t>TRI</t>
        </is>
      </c>
      <c r="G11" s="8" t="inlineStr">
        <is>
          <t>Indice de Rentabilité</t>
        </is>
      </c>
      <c r="H11" s="8" t="inlineStr">
        <is>
          <t>Délai de Récupération</t>
        </is>
      </c>
    </row>
    <row r="12">
      <c r="A12" s="9" t="n">
        <v>0</v>
      </c>
      <c r="B12" s="10" t="n">
        <v>-500000</v>
      </c>
      <c r="C12" s="11">
        <f>1/(1+$B$6)^A12</f>
        <v/>
      </c>
      <c r="D12" s="12">
        <f>B12*C12</f>
        <v/>
      </c>
      <c r="E12" s="12">
        <f>D12</f>
        <v/>
      </c>
      <c r="F12" s="13">
        <f>IRR(B12:B19)</f>
        <v/>
      </c>
      <c r="G12" s="14">
        <f>(SUM(D13:D19))/ABS(D12)</f>
        <v/>
      </c>
      <c r="H12" s="15" t="n"/>
    </row>
    <row r="13">
      <c r="A13" s="16" t="n">
        <v>1</v>
      </c>
      <c r="B13" s="17" t="n">
        <v>120000</v>
      </c>
      <c r="C13" s="18">
        <f>1/(1+$B$6)^A13</f>
        <v/>
      </c>
      <c r="D13" s="19">
        <f>B13*C13</f>
        <v/>
      </c>
      <c r="E13" s="19">
        <f>E12+D13</f>
        <v/>
      </c>
    </row>
    <row r="14">
      <c r="A14" s="9" t="n">
        <v>2</v>
      </c>
      <c r="B14" s="20" t="n">
        <v>140000</v>
      </c>
      <c r="C14" s="11">
        <f>1/(1+$B$6)^A14</f>
        <v/>
      </c>
      <c r="D14" s="12">
        <f>B14*C14</f>
        <v/>
      </c>
      <c r="E14" s="12">
        <f>E13+D14</f>
        <v/>
      </c>
      <c r="F14" s="15" t="n"/>
      <c r="G14" s="15" t="n"/>
      <c r="H14" s="15" t="n"/>
    </row>
    <row r="15">
      <c r="A15" s="16" t="n">
        <v>3</v>
      </c>
      <c r="B15" s="17" t="n">
        <v>160000</v>
      </c>
      <c r="C15" s="18">
        <f>1/(1+$B$6)^A15</f>
        <v/>
      </c>
      <c r="D15" s="19">
        <f>B15*C15</f>
        <v/>
      </c>
      <c r="E15" s="19">
        <f>E14+D15</f>
        <v/>
      </c>
    </row>
    <row r="16">
      <c r="A16" s="9" t="n">
        <v>4</v>
      </c>
      <c r="B16" s="20" t="n">
        <v>150000</v>
      </c>
      <c r="C16" s="11">
        <f>1/(1+$B$6)^A16</f>
        <v/>
      </c>
      <c r="D16" s="12">
        <f>B16*C16</f>
        <v/>
      </c>
      <c r="E16" s="12">
        <f>E15+D16</f>
        <v/>
      </c>
      <c r="F16" s="15" t="n"/>
      <c r="G16" s="15" t="n"/>
      <c r="H16" s="15" t="n"/>
    </row>
    <row r="17">
      <c r="A17" s="16" t="n">
        <v>5</v>
      </c>
      <c r="B17" s="17" t="n">
        <v>145000</v>
      </c>
      <c r="C17" s="18">
        <f>1/(1+$B$6)^A17</f>
        <v/>
      </c>
      <c r="D17" s="19">
        <f>B17*C17</f>
        <v/>
      </c>
      <c r="E17" s="19">
        <f>E16+D17</f>
        <v/>
      </c>
    </row>
    <row r="18">
      <c r="A18" s="9" t="n">
        <v>6</v>
      </c>
      <c r="B18" s="20" t="n">
        <v>135000</v>
      </c>
      <c r="C18" s="11">
        <f>1/(1+$B$6)^A18</f>
        <v/>
      </c>
      <c r="D18" s="12">
        <f>B18*C18</f>
        <v/>
      </c>
      <c r="E18" s="12">
        <f>E17+D18</f>
        <v/>
      </c>
      <c r="F18" s="15" t="n"/>
      <c r="G18" s="15" t="n"/>
      <c r="H18" s="15" t="n"/>
    </row>
    <row r="19">
      <c r="A19" s="16" t="n">
        <v>7</v>
      </c>
      <c r="B19" s="17" t="n">
        <v>175000</v>
      </c>
      <c r="C19" s="18">
        <f>1/(1+$B$6)^A19</f>
        <v/>
      </c>
      <c r="D19" s="19">
        <f>B19*C19</f>
        <v/>
      </c>
      <c r="E19" s="19">
        <f>E18+D19</f>
        <v/>
      </c>
    </row>
    <row r="21">
      <c r="A21" s="3" t="inlineStr">
        <is>
          <t>RÉSULTATS DE L'ANALYSE</t>
        </is>
      </c>
    </row>
    <row r="22">
      <c r="A22" s="4" t="inlineStr">
        <is>
          <t>Valeur Actuelle Nette (VAN)</t>
        </is>
      </c>
      <c r="B22" s="21">
        <f>E19</f>
        <v/>
      </c>
      <c r="D22" s="22" t="inlineStr">
        <is>
          <t>INTERPRÉTATION DES RÉSULTATS</t>
        </is>
      </c>
    </row>
    <row r="23">
      <c r="A23" s="4" t="inlineStr">
        <is>
          <t>Taux de Rendement Interne (TRI)</t>
        </is>
      </c>
      <c r="B23" s="23">
        <f>F12</f>
        <v/>
      </c>
      <c r="D23" s="24" t="inlineStr">
        <is>
          <t>• VAN &gt; 0 : Le projet crée de la valeur</t>
        </is>
      </c>
    </row>
    <row r="24">
      <c r="A24" s="4" t="inlineStr">
        <is>
          <t>Indice de Rentabilité</t>
        </is>
      </c>
      <c r="B24" s="25">
        <f>G12</f>
        <v/>
      </c>
      <c r="D24" s="24" t="inlineStr">
        <is>
          <t>• TRI &gt; Taux d'actualisation : Rentabilité satisfaisante</t>
        </is>
      </c>
    </row>
    <row r="25">
      <c r="A25" s="4" t="inlineStr">
        <is>
          <t>Décision d'Investissement</t>
        </is>
      </c>
      <c r="B25" s="26">
        <f>IF(B22&gt;0,"PROJET ACCEPTABLE","PROJET À REJETER")</f>
        <v/>
      </c>
      <c r="D25" s="24" t="inlineStr">
        <is>
          <t>• IR &gt; 1 : Chaque euro investi génère un rendement positif</t>
        </is>
      </c>
    </row>
    <row r="26">
      <c r="D26" s="24" t="inlineStr">
        <is>
          <t>• Délai de récupération : Temps pour récupérer l'investissement</t>
        </is>
      </c>
    </row>
  </sheetData>
  <mergeCells count="10">
    <mergeCell ref="A1:H1"/>
    <mergeCell ref="A2:H2"/>
    <mergeCell ref="A4:D4"/>
    <mergeCell ref="A10:H10"/>
    <mergeCell ref="A21:B21"/>
    <mergeCell ref="D22:H22"/>
    <mergeCell ref="D23:H23"/>
    <mergeCell ref="D24:H24"/>
    <mergeCell ref="D25:H25"/>
    <mergeCell ref="D26:H26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35" customWidth="1" min="1" max="1"/>
    <col width="2" customWidth="1" min="2" max="2"/>
    <col width="45" customWidth="1" min="3" max="3"/>
    <col width="2" customWidth="1" min="4" max="4"/>
  </cols>
  <sheetData>
    <row r="1" ht="30" customHeight="1">
      <c r="A1" s="1" t="inlineStr">
        <is>
          <t>GUIDE D'UTILISATION - CALCUL VAN</t>
        </is>
      </c>
    </row>
    <row r="2">
      <c r="A2" s="27" t="inlineStr"/>
      <c r="C2" s="27" t="inlineStr"/>
    </row>
    <row r="3">
      <c r="A3" s="28" t="inlineStr">
        <is>
          <t>COMMENT UTILISER CE MODÈLE</t>
        </is>
      </c>
      <c r="C3" s="28" t="inlineStr"/>
    </row>
    <row r="4">
      <c r="A4" s="27" t="inlineStr"/>
      <c r="C4" s="27" t="inlineStr"/>
    </row>
    <row r="5">
      <c r="A5" s="28" t="inlineStr">
        <is>
          <t>1. PARAMÈTRES DU PROJET</t>
        </is>
      </c>
      <c r="C5" s="28" t="inlineStr">
        <is>
          <t>Modifiez les valeurs dans la section jaune :</t>
        </is>
      </c>
    </row>
    <row r="6">
      <c r="A6" s="29" t="inlineStr">
        <is>
          <t xml:space="preserve">   • Investissement Initial</t>
        </is>
      </c>
      <c r="C6" s="30" t="inlineStr">
        <is>
          <t>Montant négatif de l'investissement de départ</t>
        </is>
      </c>
    </row>
    <row r="7">
      <c r="A7" s="29" t="inlineStr">
        <is>
          <t xml:space="preserve">   • Taux d'Actualisation</t>
        </is>
      </c>
      <c r="C7" s="30" t="inlineStr">
        <is>
          <t>Taux de rendement minimum requis (WACC)</t>
        </is>
      </c>
    </row>
    <row r="8">
      <c r="A8" s="29" t="inlineStr">
        <is>
          <t xml:space="preserve">   • Durée du Projet</t>
        </is>
      </c>
      <c r="C8" s="30" t="inlineStr">
        <is>
          <t>Nombre d'années du projet</t>
        </is>
      </c>
    </row>
    <row r="9">
      <c r="A9" s="29" t="inlineStr">
        <is>
          <t xml:space="preserve">   • Valeur Résiduelle</t>
        </is>
      </c>
      <c r="C9" s="30" t="inlineStr">
        <is>
          <t>Valeur de récupération en fin de projet</t>
        </is>
      </c>
    </row>
    <row r="10">
      <c r="A10" s="27" t="inlineStr"/>
      <c r="C10" s="27" t="inlineStr"/>
    </row>
    <row r="11">
      <c r="A11" s="28" t="inlineStr">
        <is>
          <t>2. FLUX DE TRÉSORERIE</t>
        </is>
      </c>
      <c r="C11" s="28" t="inlineStr">
        <is>
          <t>Modifiez les flux annuels dans la colonne B</t>
        </is>
      </c>
    </row>
    <row r="12">
      <c r="A12" s="27" t="inlineStr">
        <is>
          <t xml:space="preserve">   Les calculs se mettent à jour automatiquement</t>
        </is>
      </c>
      <c r="C12" s="27" t="inlineStr"/>
    </row>
    <row r="13">
      <c r="A13" s="27" t="inlineStr"/>
      <c r="C13" s="27" t="inlineStr"/>
    </row>
    <row r="14">
      <c r="A14" s="28" t="inlineStr">
        <is>
          <t>3. INTERPRÉTATION DES RÉSULTATS</t>
        </is>
      </c>
      <c r="C14" s="28" t="inlineStr"/>
    </row>
    <row r="15">
      <c r="A15" s="29" t="inlineStr">
        <is>
          <t xml:space="preserve">   • VAN positive</t>
        </is>
      </c>
      <c r="C15" s="30" t="inlineStr">
        <is>
          <t>Le projet est rentable</t>
        </is>
      </c>
    </row>
    <row r="16">
      <c r="A16" s="29" t="inlineStr">
        <is>
          <t xml:space="preserve">   • TRI &gt; Taux d'actualisation</t>
        </is>
      </c>
      <c r="C16" s="30" t="inlineStr">
        <is>
          <t>Le projet dépasse les attentes</t>
        </is>
      </c>
    </row>
    <row r="17">
      <c r="A17" s="29" t="inlineStr">
        <is>
          <t xml:space="preserve">   • Indice de Rentabilité &gt; 1</t>
        </is>
      </c>
      <c r="C17" s="30" t="inlineStr">
        <is>
          <t>Création de valeur</t>
        </is>
      </c>
    </row>
    <row r="18">
      <c r="A18" s="27" t="inlineStr"/>
      <c r="C18" s="27" t="inlineStr"/>
    </row>
    <row r="19">
      <c r="A19" s="28" t="inlineStr">
        <is>
          <t>4. FORMULES UTILISÉES</t>
        </is>
      </c>
      <c r="C19" s="28" t="inlineStr"/>
    </row>
    <row r="20">
      <c r="A20" s="29" t="inlineStr">
        <is>
          <t xml:space="preserve">   • VAN</t>
        </is>
      </c>
      <c r="C20" s="30">
        <f> Σ [Flux / (1+taux)^année]</f>
        <v/>
      </c>
    </row>
    <row r="21">
      <c r="A21" s="29" t="inlineStr">
        <is>
          <t xml:space="preserve">   • TRI</t>
        </is>
      </c>
      <c r="C21" s="30">
        <f> Taux où VAN = 0</f>
        <v/>
      </c>
    </row>
    <row r="22">
      <c r="A22" s="29" t="inlineStr">
        <is>
          <t xml:space="preserve">   • Indice de Rentabilité</t>
        </is>
      </c>
      <c r="C22" s="30">
        <f> VAN positive / Investissement initial</f>
        <v/>
      </c>
    </row>
    <row r="23">
      <c r="A23" s="27" t="inlineStr"/>
      <c r="C23" s="27" t="inlineStr"/>
    </row>
    <row r="24">
      <c r="A24" s="28" t="inlineStr">
        <is>
          <t>5. CONSEILS</t>
        </is>
      </c>
      <c r="C24" s="28" t="inlineStr"/>
    </row>
    <row r="25">
      <c r="A25" s="29" t="inlineStr">
        <is>
          <t xml:space="preserve">   • Utilisez des flux réalistes</t>
        </is>
      </c>
      <c r="C25" s="30" t="inlineStr">
        <is>
          <t>Basés sur des études de marché</t>
        </is>
      </c>
    </row>
    <row r="26">
      <c r="A26" s="29" t="inlineStr">
        <is>
          <t xml:space="preserve">   • Testez plusieurs scénarios</t>
        </is>
      </c>
      <c r="C26" s="30" t="inlineStr">
        <is>
          <t>Optimiste, pessimiste, réaliste</t>
        </is>
      </c>
    </row>
    <row r="27">
      <c r="A27" s="29" t="inlineStr">
        <is>
          <t xml:space="preserve">   • Considérez l'inflation</t>
        </is>
      </c>
      <c r="C27" s="30" t="inlineStr">
        <is>
          <t>Ajustez le taux d'actualisation</t>
        </is>
      </c>
    </row>
    <row r="28">
      <c r="A28" s="29" t="inlineStr">
        <is>
          <t xml:space="preserve">   • Incluez tous les coûts</t>
        </is>
      </c>
      <c r="C28" s="30" t="inlineStr">
        <is>
          <t>Maintenance, exploitation, etc.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2026-01-11T12:37:14Z</dcterms:created>
  <dcterms:modified xmlns:dcterms="http://purl.org/dc/terms/" xmlns:xsi="http://www.w3.org/2001/XMLSchema-instance" xsi:type="dcterms:W3CDTF">2026-01-11T12:37:14Z</dcterms:modified>
</cp:coreProperties>
</file>