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Commandes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Statistiqu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€"/>
  </numFmts>
  <fonts count="12">
    <font>
      <name val="Calibri"/>
      <family val="2"/>
      <color theme="1"/>
      <sz val="11"/>
      <scheme val="minor"/>
    </font>
    <font>
      <b val="1"/>
      <color rgb="00FFFFFF"/>
      <sz val="12"/>
    </font>
    <font>
      <b val="1"/>
      <color rgb="001E40AF"/>
    </font>
    <font>
      <b val="1"/>
      <color rgb="00065F46"/>
    </font>
    <font>
      <b val="1"/>
      <color rgb="0092400E"/>
    </font>
    <font>
      <b val="1"/>
      <sz val="12"/>
    </font>
    <font>
      <b val="1"/>
      <sz val="11"/>
    </font>
    <font>
      <b val="1"/>
    </font>
    <font>
      <b val="1"/>
      <color rgb="001E3A8A"/>
      <sz val="16"/>
    </font>
    <font>
      <sz val="10"/>
    </font>
    <font>
      <b val="1"/>
      <color rgb="001E3A8A"/>
      <sz val="11"/>
    </font>
    <font>
      <i val="1"/>
      <color rgb="006B7280"/>
      <sz val="9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DBEAFE"/>
        <bgColor rgb="00DBEAFE"/>
      </patternFill>
    </fill>
    <fill>
      <patternFill patternType="solid">
        <fgColor rgb="00D1FAE5"/>
        <bgColor rgb="00D1FAE5"/>
      </patternFill>
    </fill>
    <fill>
      <patternFill patternType="solid">
        <fgColor rgb="00FEF3C7"/>
        <bgColor rgb="00FEF3C7"/>
      </patternFill>
    </fill>
    <fill>
      <patternFill patternType="solid">
        <fgColor rgb="003B82F6"/>
        <bgColor rgb="003B82F6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left" vertical="center"/>
    </xf>
    <xf numFmtId="166" fontId="0" fillId="3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left" vertical="center"/>
    </xf>
    <xf numFmtId="166" fontId="0" fillId="0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0" fontId="1" fillId="7" borderId="0" pivotButton="0" quotePrefix="0" xfId="0"/>
    <xf numFmtId="166" fontId="6" fillId="4" borderId="1" pivotButton="0" quotePrefix="0" xfId="0"/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center"/>
    </xf>
    <xf numFmtId="0" fontId="11" fillId="0" borderId="0" applyAlignment="1" pivotButton="0" quotePrefix="0" xfId="0">
      <alignment horizontal="center" vertical="center"/>
    </xf>
    <xf numFmtId="0" fontId="7" fillId="3" borderId="1" pivotButton="0" quotePrefix="0" xfId="0"/>
    <xf numFmtId="0" fontId="0" fillId="0" borderId="1" applyAlignment="1" pivotButton="0" quotePrefix="0" xfId="0">
      <alignment horizontal="right"/>
    </xf>
    <xf numFmtId="0" fontId="7" fillId="8" borderId="1" pivotButton="0" quotePrefix="0" xfId="0"/>
    <xf numFmtId="166" fontId="0" fillId="0" borderId="1" applyAlignment="1" pivotButton="0" quotePrefix="0" xfId="0">
      <alignment horizontal="right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Commandes par Statut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'Statistiques'!B10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'Statistiques'!$A$11:$A$15</f>
            </numRef>
          </cat>
          <val>
            <numRef>
              <f>'Statistiques'!$B$11:$B$15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Statut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 de commandes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1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5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15" customWidth="1" min="2" max="2"/>
    <col width="20" customWidth="1" min="3" max="3"/>
    <col width="22" customWidth="1" min="4" max="4"/>
    <col width="12" customWidth="1" min="5" max="5"/>
    <col width="14" customWidth="1" min="6" max="6"/>
    <col width="14" customWidth="1" min="7" max="7"/>
    <col width="14" customWidth="1" min="8" max="8"/>
    <col width="14" customWidth="1" min="9" max="9"/>
    <col width="16" customWidth="1" min="10" max="10"/>
    <col width="15" customWidth="1" min="11" max="11"/>
    <col width="20" customWidth="1" min="12" max="12"/>
  </cols>
  <sheetData>
    <row r="1">
      <c r="A1" s="1" t="inlineStr">
        <is>
          <t>N° Commande</t>
        </is>
      </c>
      <c r="B1" s="1" t="inlineStr">
        <is>
          <t>Date Commande</t>
        </is>
      </c>
      <c r="C1" s="1" t="inlineStr">
        <is>
          <t>Client</t>
        </is>
      </c>
      <c r="D1" s="1" t="inlineStr">
        <is>
          <t>Produit</t>
        </is>
      </c>
      <c r="E1" s="1" t="inlineStr">
        <is>
          <t>Quantité</t>
        </is>
      </c>
      <c r="F1" s="1" t="inlineStr">
        <is>
          <t>Prix Unitaire</t>
        </is>
      </c>
      <c r="G1" s="1" t="inlineStr">
        <is>
          <t>Total HT</t>
        </is>
      </c>
      <c r="H1" s="1" t="inlineStr">
        <is>
          <t>TVA 20%</t>
        </is>
      </c>
      <c r="I1" s="1" t="inlineStr">
        <is>
          <t>Total TTC</t>
        </is>
      </c>
      <c r="J1" s="1" t="inlineStr">
        <is>
          <t>Statut</t>
        </is>
      </c>
      <c r="K1" s="1" t="inlineStr">
        <is>
          <t>Date Livraison</t>
        </is>
      </c>
      <c r="L1" s="1" t="inlineStr">
        <is>
          <t>Notes</t>
        </is>
      </c>
    </row>
    <row r="2">
      <c r="A2" s="2" t="inlineStr">
        <is>
          <t>CMD-2024-0001</t>
        </is>
      </c>
      <c r="B2" s="3" t="n">
        <v>45409</v>
      </c>
      <c r="C2" s="4" t="inlineStr">
        <is>
          <t>Tech Solutions</t>
        </is>
      </c>
      <c r="D2" s="4" t="inlineStr">
        <is>
          <t>Webcam HD</t>
        </is>
      </c>
      <c r="E2" s="2" t="n">
        <v>9</v>
      </c>
      <c r="F2" s="5" t="n">
        <v>915</v>
      </c>
      <c r="G2" s="5" t="n">
        <v>8235</v>
      </c>
      <c r="H2" s="5" t="n">
        <v>1647</v>
      </c>
      <c r="I2" s="5" t="n">
        <v>9882</v>
      </c>
      <c r="J2" s="6" t="inlineStr">
        <is>
          <t>Expédiée</t>
        </is>
      </c>
      <c r="K2" s="3" t="n">
        <v>45423</v>
      </c>
      <c r="L2" s="4" t="inlineStr">
        <is>
          <t>Urgent</t>
        </is>
      </c>
    </row>
    <row r="3">
      <c r="A3" s="7" t="inlineStr">
        <is>
          <t>CMD-2024-0002</t>
        </is>
      </c>
      <c r="B3" s="8" t="n">
        <v>45400</v>
      </c>
      <c r="C3" s="9" t="inlineStr">
        <is>
          <t>Entreprise ABC</t>
        </is>
      </c>
      <c r="D3" s="9" t="inlineStr">
        <is>
          <t>Imprimante Laser</t>
        </is>
      </c>
      <c r="E3" s="7" t="n">
        <v>18</v>
      </c>
      <c r="F3" s="10" t="n">
        <v>680</v>
      </c>
      <c r="G3" s="10" t="n">
        <v>12240</v>
      </c>
      <c r="H3" s="10" t="n">
        <v>2448</v>
      </c>
      <c r="I3" s="10" t="n">
        <v>14688</v>
      </c>
      <c r="J3" s="6" t="inlineStr">
        <is>
          <t>Expédiée</t>
        </is>
      </c>
      <c r="K3" s="8" t="n">
        <v>45415</v>
      </c>
      <c r="L3" s="9" t="inlineStr"/>
    </row>
    <row r="4">
      <c r="A4" s="2" t="inlineStr">
        <is>
          <t>CMD-2024-0003</t>
        </is>
      </c>
      <c r="B4" s="3" t="n">
        <v>45378</v>
      </c>
      <c r="C4" s="4" t="inlineStr">
        <is>
          <t>Services Plus</t>
        </is>
      </c>
      <c r="D4" s="4" t="inlineStr">
        <is>
          <t>Souris Sans Fil</t>
        </is>
      </c>
      <c r="E4" s="2" t="n">
        <v>11</v>
      </c>
      <c r="F4" s="5" t="n">
        <v>1446</v>
      </c>
      <c r="G4" s="5" t="n">
        <v>15906</v>
      </c>
      <c r="H4" s="5" t="n">
        <v>3181.2</v>
      </c>
      <c r="I4" s="5" t="n">
        <v>19087.2</v>
      </c>
      <c r="J4" s="6" t="inlineStr">
        <is>
          <t>Expédiée</t>
        </is>
      </c>
      <c r="K4" s="3" t="n">
        <v>45384</v>
      </c>
      <c r="L4" s="4" t="inlineStr"/>
    </row>
    <row r="5">
      <c r="A5" s="7" t="inlineStr">
        <is>
          <t>CMD-2024-0004</t>
        </is>
      </c>
      <c r="B5" s="8" t="n">
        <v>45359</v>
      </c>
      <c r="C5" s="9" t="inlineStr">
        <is>
          <t>Société XYZ</t>
        </is>
      </c>
      <c r="D5" s="9" t="inlineStr">
        <is>
          <t>Casque Audio</t>
        </is>
      </c>
      <c r="E5" s="7" t="n">
        <v>19</v>
      </c>
      <c r="F5" s="10" t="n">
        <v>87</v>
      </c>
      <c r="G5" s="10" t="n">
        <v>1653</v>
      </c>
      <c r="H5" s="10" t="n">
        <v>330.6</v>
      </c>
      <c r="I5" s="10" t="n">
        <v>1983.6</v>
      </c>
      <c r="J5" s="6" t="inlineStr">
        <is>
          <t>Expédiée</t>
        </is>
      </c>
      <c r="K5" s="8" t="n">
        <v>45372</v>
      </c>
      <c r="L5" s="9" t="inlineStr">
        <is>
          <t>Urgent</t>
        </is>
      </c>
    </row>
    <row r="6">
      <c r="A6" s="2" t="inlineStr">
        <is>
          <t>CMD-2024-0005</t>
        </is>
      </c>
      <c r="B6" s="3" t="n">
        <v>45328</v>
      </c>
      <c r="C6" s="4" t="inlineStr">
        <is>
          <t>Commerce Martin</t>
        </is>
      </c>
      <c r="D6" s="4" t="inlineStr">
        <is>
          <t>Webcam HD</t>
        </is>
      </c>
      <c r="E6" s="2" t="n">
        <v>20</v>
      </c>
      <c r="F6" s="5" t="n">
        <v>930</v>
      </c>
      <c r="G6" s="5" t="n">
        <v>18600</v>
      </c>
      <c r="H6" s="5" t="n">
        <v>3720</v>
      </c>
      <c r="I6" s="5" t="n">
        <v>22320</v>
      </c>
      <c r="J6" s="2" t="inlineStr">
        <is>
          <t>En préparation</t>
        </is>
      </c>
      <c r="K6" s="3" t="n">
        <v>45331</v>
      </c>
      <c r="L6" s="4" t="inlineStr"/>
    </row>
    <row r="7">
      <c r="A7" s="7" t="inlineStr">
        <is>
          <t>CMD-2024-0006</t>
        </is>
      </c>
      <c r="B7" s="8" t="n">
        <v>45326</v>
      </c>
      <c r="C7" s="9" t="inlineStr">
        <is>
          <t>Entreprise ABC</t>
        </is>
      </c>
      <c r="D7" s="9" t="inlineStr">
        <is>
          <t>Écran 27 pouces</t>
        </is>
      </c>
      <c r="E7" s="7" t="n">
        <v>15</v>
      </c>
      <c r="F7" s="10" t="n">
        <v>1347</v>
      </c>
      <c r="G7" s="10" t="n">
        <v>20205</v>
      </c>
      <c r="H7" s="10" t="n">
        <v>4041</v>
      </c>
      <c r="I7" s="10" t="n">
        <v>24246</v>
      </c>
      <c r="J7" s="6" t="inlineStr">
        <is>
          <t>Expédiée</t>
        </is>
      </c>
      <c r="K7" s="8" t="n">
        <v>45336</v>
      </c>
      <c r="L7" s="9" t="inlineStr"/>
    </row>
    <row r="8">
      <c r="A8" s="2" t="inlineStr">
        <is>
          <t>CMD-2024-0007</t>
        </is>
      </c>
      <c r="B8" s="3" t="n">
        <v>45328</v>
      </c>
      <c r="C8" s="4" t="inlineStr">
        <is>
          <t>Commerce Martin</t>
        </is>
      </c>
      <c r="D8" s="4" t="inlineStr">
        <is>
          <t>Clavier Mécanique</t>
        </is>
      </c>
      <c r="E8" s="2" t="n">
        <v>12</v>
      </c>
      <c r="F8" s="5" t="n">
        <v>886</v>
      </c>
      <c r="G8" s="5" t="n">
        <v>10632</v>
      </c>
      <c r="H8" s="5" t="n">
        <v>2126.4</v>
      </c>
      <c r="I8" s="5" t="n">
        <v>12758.4</v>
      </c>
      <c r="J8" s="11" t="inlineStr">
        <is>
          <t>Livrée</t>
        </is>
      </c>
      <c r="K8" s="3" t="n">
        <v>45342</v>
      </c>
      <c r="L8" s="4" t="inlineStr">
        <is>
          <t>Fragile</t>
        </is>
      </c>
    </row>
    <row r="9">
      <c r="A9" s="7" t="inlineStr">
        <is>
          <t>CMD-2024-0008</t>
        </is>
      </c>
      <c r="B9" s="8" t="n">
        <v>45340</v>
      </c>
      <c r="C9" s="9" t="inlineStr">
        <is>
          <t>Services Plus</t>
        </is>
      </c>
      <c r="D9" s="9" t="inlineStr">
        <is>
          <t>Casque Audio</t>
        </is>
      </c>
      <c r="E9" s="7" t="n">
        <v>11</v>
      </c>
      <c r="F9" s="10" t="n">
        <v>1190</v>
      </c>
      <c r="G9" s="10" t="n">
        <v>13090</v>
      </c>
      <c r="H9" s="10" t="n">
        <v>2618</v>
      </c>
      <c r="I9" s="10" t="n">
        <v>15708</v>
      </c>
      <c r="J9" s="6" t="inlineStr">
        <is>
          <t>Expédiée</t>
        </is>
      </c>
      <c r="K9" s="8" t="n">
        <v>45345</v>
      </c>
      <c r="L9" s="9" t="inlineStr"/>
    </row>
    <row r="10">
      <c r="A10" s="2" t="inlineStr">
        <is>
          <t>CMD-2024-0009</t>
        </is>
      </c>
      <c r="B10" s="3" t="n">
        <v>45318</v>
      </c>
      <c r="C10" s="4" t="inlineStr">
        <is>
          <t>Services Plus</t>
        </is>
      </c>
      <c r="D10" s="4" t="inlineStr">
        <is>
          <t>Scanner Document</t>
        </is>
      </c>
      <c r="E10" s="2" t="n">
        <v>12</v>
      </c>
      <c r="F10" s="5" t="n">
        <v>152</v>
      </c>
      <c r="G10" s="5" t="n">
        <v>1824</v>
      </c>
      <c r="H10" s="5" t="n">
        <v>364.8</v>
      </c>
      <c r="I10" s="5" t="n">
        <v>2188.8</v>
      </c>
      <c r="J10" s="2" t="inlineStr">
        <is>
          <t>En préparation</t>
        </is>
      </c>
      <c r="K10" s="3" t="n">
        <v>45332</v>
      </c>
      <c r="L10" s="4" t="inlineStr">
        <is>
          <t>Urgent</t>
        </is>
      </c>
    </row>
    <row r="11">
      <c r="A11" s="7" t="inlineStr">
        <is>
          <t>CMD-2024-0010</t>
        </is>
      </c>
      <c r="B11" s="8" t="n">
        <v>45318</v>
      </c>
      <c r="C11" s="9" t="inlineStr">
        <is>
          <t>Consulting Pro</t>
        </is>
      </c>
      <c r="D11" s="9" t="inlineStr">
        <is>
          <t>Casque Audio</t>
        </is>
      </c>
      <c r="E11" s="7" t="n">
        <v>3</v>
      </c>
      <c r="F11" s="10" t="n">
        <v>849</v>
      </c>
      <c r="G11" s="10" t="n">
        <v>2547</v>
      </c>
      <c r="H11" s="10" t="n">
        <v>509.4</v>
      </c>
      <c r="I11" s="10" t="n">
        <v>3056.4</v>
      </c>
      <c r="J11" s="6" t="inlineStr">
        <is>
          <t>Expédiée</t>
        </is>
      </c>
      <c r="K11" s="8" t="n">
        <v>45327</v>
      </c>
      <c r="L11" s="9" t="inlineStr">
        <is>
          <t>Urgent</t>
        </is>
      </c>
    </row>
    <row r="12">
      <c r="A12" s="2" t="inlineStr">
        <is>
          <t>CMD-2024-0011</t>
        </is>
      </c>
      <c r="B12" s="3" t="n">
        <v>45404</v>
      </c>
      <c r="C12" s="4" t="inlineStr">
        <is>
          <t>Global Trade</t>
        </is>
      </c>
      <c r="D12" s="4" t="inlineStr">
        <is>
          <t>Webcam HD</t>
        </is>
      </c>
      <c r="E12" s="2" t="n">
        <v>16</v>
      </c>
      <c r="F12" s="5" t="n">
        <v>1068</v>
      </c>
      <c r="G12" s="5" t="n">
        <v>17088</v>
      </c>
      <c r="H12" s="5" t="n">
        <v>3417.6</v>
      </c>
      <c r="I12" s="5" t="n">
        <v>20505.6</v>
      </c>
      <c r="J12" s="2" t="inlineStr">
        <is>
          <t>En préparation</t>
        </is>
      </c>
      <c r="K12" s="3" t="n">
        <v>45411</v>
      </c>
      <c r="L12" s="4" t="inlineStr">
        <is>
          <t>Fragile</t>
        </is>
      </c>
    </row>
    <row r="13">
      <c r="A13" s="7" t="inlineStr">
        <is>
          <t>CMD-2024-0012</t>
        </is>
      </c>
      <c r="B13" s="8" t="n">
        <v>45344</v>
      </c>
      <c r="C13" s="9" t="inlineStr">
        <is>
          <t>Commerce Martin</t>
        </is>
      </c>
      <c r="D13" s="9" t="inlineStr">
        <is>
          <t>Écran 27 pouces</t>
        </is>
      </c>
      <c r="E13" s="7" t="n">
        <v>6</v>
      </c>
      <c r="F13" s="10" t="n">
        <v>206</v>
      </c>
      <c r="G13" s="10" t="n">
        <v>1236</v>
      </c>
      <c r="H13" s="10" t="n">
        <v>247.2</v>
      </c>
      <c r="I13" s="10" t="n">
        <v>1483.2</v>
      </c>
      <c r="J13" s="7" t="inlineStr">
        <is>
          <t>En préparation</t>
        </is>
      </c>
      <c r="K13" s="8" t="n">
        <v>45353</v>
      </c>
      <c r="L13" s="9" t="inlineStr"/>
    </row>
    <row r="14">
      <c r="A14" s="2" t="inlineStr">
        <is>
          <t>CMD-2024-0013</t>
        </is>
      </c>
      <c r="B14" s="3" t="n">
        <v>45319</v>
      </c>
      <c r="C14" s="4" t="inlineStr">
        <is>
          <t>Tech Solutions</t>
        </is>
      </c>
      <c r="D14" s="4" t="inlineStr">
        <is>
          <t>Scanner Document</t>
        </is>
      </c>
      <c r="E14" s="2" t="n">
        <v>11</v>
      </c>
      <c r="F14" s="5" t="n">
        <v>558</v>
      </c>
      <c r="G14" s="5" t="n">
        <v>6138</v>
      </c>
      <c r="H14" s="5" t="n">
        <v>1227.6</v>
      </c>
      <c r="I14" s="5" t="n">
        <v>7365.6</v>
      </c>
      <c r="J14" s="2" t="inlineStr">
        <is>
          <t>Confirmée</t>
        </is>
      </c>
      <c r="K14" s="3" t="n">
        <v>45326</v>
      </c>
      <c r="L14" s="4" t="inlineStr"/>
    </row>
    <row r="15">
      <c r="A15" s="7" t="inlineStr">
        <is>
          <t>CMD-2024-0014</t>
        </is>
      </c>
      <c r="B15" s="8" t="n">
        <v>45384</v>
      </c>
      <c r="C15" s="9" t="inlineStr">
        <is>
          <t>Global Trade</t>
        </is>
      </c>
      <c r="D15" s="9" t="inlineStr">
        <is>
          <t>Écran 27 pouces</t>
        </is>
      </c>
      <c r="E15" s="7" t="n">
        <v>16</v>
      </c>
      <c r="F15" s="10" t="n">
        <v>1480</v>
      </c>
      <c r="G15" s="10" t="n">
        <v>23680</v>
      </c>
      <c r="H15" s="10" t="n">
        <v>4736</v>
      </c>
      <c r="I15" s="10" t="n">
        <v>28416</v>
      </c>
      <c r="J15" s="12" t="inlineStr">
        <is>
          <t>En attente</t>
        </is>
      </c>
      <c r="K15" s="8" t="n">
        <v>45389</v>
      </c>
      <c r="L15" s="9" t="inlineStr">
        <is>
          <t>Urgent</t>
        </is>
      </c>
    </row>
    <row r="16">
      <c r="A16" s="2" t="inlineStr">
        <is>
          <t>CMD-2024-0015</t>
        </is>
      </c>
      <c r="B16" s="3" t="n">
        <v>45312</v>
      </c>
      <c r="C16" s="4" t="inlineStr">
        <is>
          <t>Services Plus</t>
        </is>
      </c>
      <c r="D16" s="4" t="inlineStr">
        <is>
          <t>Souris Sans Fil</t>
        </is>
      </c>
      <c r="E16" s="2" t="n">
        <v>8</v>
      </c>
      <c r="F16" s="5" t="n">
        <v>591</v>
      </c>
      <c r="G16" s="5" t="n">
        <v>4728</v>
      </c>
      <c r="H16" s="5" t="n">
        <v>945.6</v>
      </c>
      <c r="I16" s="5" t="n">
        <v>5673.6</v>
      </c>
      <c r="J16" s="2" t="inlineStr">
        <is>
          <t>Confirmée</t>
        </is>
      </c>
      <c r="K16" s="3" t="n">
        <v>45322</v>
      </c>
      <c r="L16" s="4" t="inlineStr"/>
    </row>
    <row r="17">
      <c r="A17" s="7" t="inlineStr">
        <is>
          <t>CMD-2024-0016</t>
        </is>
      </c>
      <c r="B17" s="8" t="n">
        <v>45389</v>
      </c>
      <c r="C17" s="9" t="inlineStr">
        <is>
          <t>Tech Solutions</t>
        </is>
      </c>
      <c r="D17" s="9" t="inlineStr">
        <is>
          <t>Ordinateur Portable</t>
        </is>
      </c>
      <c r="E17" s="7" t="n">
        <v>2</v>
      </c>
      <c r="F17" s="10" t="n">
        <v>131</v>
      </c>
      <c r="G17" s="10" t="n">
        <v>262</v>
      </c>
      <c r="H17" s="10" t="n">
        <v>52.40000000000001</v>
      </c>
      <c r="I17" s="10" t="n">
        <v>314.4</v>
      </c>
      <c r="J17" s="7" t="inlineStr">
        <is>
          <t>En préparation</t>
        </is>
      </c>
      <c r="K17" s="8" t="n">
        <v>45402</v>
      </c>
      <c r="L17" s="9" t="inlineStr">
        <is>
          <t>Urgent</t>
        </is>
      </c>
    </row>
    <row r="18">
      <c r="A18" s="2" t="inlineStr">
        <is>
          <t>CMD-2024-0017</t>
        </is>
      </c>
      <c r="B18" s="3" t="n">
        <v>45381</v>
      </c>
      <c r="C18" s="4" t="inlineStr">
        <is>
          <t>Services Plus</t>
        </is>
      </c>
      <c r="D18" s="4" t="inlineStr">
        <is>
          <t>Webcam HD</t>
        </is>
      </c>
      <c r="E18" s="2" t="n">
        <v>18</v>
      </c>
      <c r="F18" s="5" t="n">
        <v>1355</v>
      </c>
      <c r="G18" s="5" t="n">
        <v>24390</v>
      </c>
      <c r="H18" s="5" t="n">
        <v>4878</v>
      </c>
      <c r="I18" s="5" t="n">
        <v>29268</v>
      </c>
      <c r="J18" s="11" t="inlineStr">
        <is>
          <t>Livrée</t>
        </is>
      </c>
      <c r="K18" s="3" t="n">
        <v>45389</v>
      </c>
      <c r="L18" s="4" t="inlineStr">
        <is>
          <t>Livraison matin</t>
        </is>
      </c>
    </row>
    <row r="19">
      <c r="A19" s="7" t="inlineStr">
        <is>
          <t>CMD-2024-0018</t>
        </is>
      </c>
      <c r="B19" s="8" t="n">
        <v>45313</v>
      </c>
      <c r="C19" s="9" t="inlineStr">
        <is>
          <t>Consulting Pro</t>
        </is>
      </c>
      <c r="D19" s="9" t="inlineStr">
        <is>
          <t>Écran 27 pouces</t>
        </is>
      </c>
      <c r="E19" s="7" t="n">
        <v>19</v>
      </c>
      <c r="F19" s="10" t="n">
        <v>63</v>
      </c>
      <c r="G19" s="10" t="n">
        <v>1197</v>
      </c>
      <c r="H19" s="10" t="n">
        <v>239.4</v>
      </c>
      <c r="I19" s="10" t="n">
        <v>1436.4</v>
      </c>
      <c r="J19" s="7" t="inlineStr">
        <is>
          <t>Confirmée</t>
        </is>
      </c>
      <c r="K19" s="8" t="n">
        <v>45325</v>
      </c>
      <c r="L19" s="9" t="inlineStr"/>
    </row>
    <row r="20">
      <c r="A20" s="2" t="inlineStr">
        <is>
          <t>CMD-2024-0019</t>
        </is>
      </c>
      <c r="B20" s="3" t="n">
        <v>45331</v>
      </c>
      <c r="C20" s="4" t="inlineStr">
        <is>
          <t>Global Trade</t>
        </is>
      </c>
      <c r="D20" s="4" t="inlineStr">
        <is>
          <t>Scanner Document</t>
        </is>
      </c>
      <c r="E20" s="2" t="n">
        <v>10</v>
      </c>
      <c r="F20" s="5" t="n">
        <v>100</v>
      </c>
      <c r="G20" s="5" t="n">
        <v>1000</v>
      </c>
      <c r="H20" s="5" t="n">
        <v>200</v>
      </c>
      <c r="I20" s="5" t="n">
        <v>1200</v>
      </c>
      <c r="J20" s="2" t="inlineStr">
        <is>
          <t>Confirmée</t>
        </is>
      </c>
      <c r="K20" s="3" t="n">
        <v>45346</v>
      </c>
      <c r="L20" s="4" t="inlineStr">
        <is>
          <t>Urgent</t>
        </is>
      </c>
    </row>
    <row r="21">
      <c r="A21" s="7" t="inlineStr">
        <is>
          <t>CMD-2024-0020</t>
        </is>
      </c>
      <c r="B21" s="8" t="n">
        <v>45322</v>
      </c>
      <c r="C21" s="9" t="inlineStr">
        <is>
          <t>Global Trade</t>
        </is>
      </c>
      <c r="D21" s="9" t="inlineStr">
        <is>
          <t>Scanner Document</t>
        </is>
      </c>
      <c r="E21" s="7" t="n">
        <v>15</v>
      </c>
      <c r="F21" s="10" t="n">
        <v>358</v>
      </c>
      <c r="G21" s="10" t="n">
        <v>5370</v>
      </c>
      <c r="H21" s="10" t="n">
        <v>1074</v>
      </c>
      <c r="I21" s="10" t="n">
        <v>6444</v>
      </c>
      <c r="J21" s="6" t="inlineStr">
        <is>
          <t>Expédiée</t>
        </is>
      </c>
      <c r="K21" s="8" t="n">
        <v>45337</v>
      </c>
      <c r="L21" s="9" t="inlineStr"/>
    </row>
    <row r="22">
      <c r="A22" s="2" t="inlineStr">
        <is>
          <t>CMD-2024-0021</t>
        </is>
      </c>
      <c r="B22" s="3" t="n">
        <v>45384</v>
      </c>
      <c r="C22" s="4" t="inlineStr">
        <is>
          <t>Consulting Pro</t>
        </is>
      </c>
      <c r="D22" s="4" t="inlineStr">
        <is>
          <t>Clavier Mécanique</t>
        </is>
      </c>
      <c r="E22" s="2" t="n">
        <v>10</v>
      </c>
      <c r="F22" s="5" t="n">
        <v>376</v>
      </c>
      <c r="G22" s="5" t="n">
        <v>3760</v>
      </c>
      <c r="H22" s="5" t="n">
        <v>752</v>
      </c>
      <c r="I22" s="5" t="n">
        <v>4512</v>
      </c>
      <c r="J22" s="6" t="inlineStr">
        <is>
          <t>Expédiée</t>
        </is>
      </c>
      <c r="K22" s="3" t="n">
        <v>45394</v>
      </c>
      <c r="L22" s="4" t="inlineStr"/>
    </row>
    <row r="23">
      <c r="A23" s="7" t="inlineStr">
        <is>
          <t>CMD-2024-0022</t>
        </is>
      </c>
      <c r="B23" s="8" t="n">
        <v>45361</v>
      </c>
      <c r="C23" s="9" t="inlineStr">
        <is>
          <t>Services Plus</t>
        </is>
      </c>
      <c r="D23" s="9" t="inlineStr">
        <is>
          <t>Imprimante Laser</t>
        </is>
      </c>
      <c r="E23" s="7" t="n">
        <v>15</v>
      </c>
      <c r="F23" s="10" t="n">
        <v>478</v>
      </c>
      <c r="G23" s="10" t="n">
        <v>7170</v>
      </c>
      <c r="H23" s="10" t="n">
        <v>1434</v>
      </c>
      <c r="I23" s="10" t="n">
        <v>8604</v>
      </c>
      <c r="J23" s="6" t="inlineStr">
        <is>
          <t>Expédiée</t>
        </is>
      </c>
      <c r="K23" s="8" t="n">
        <v>45368</v>
      </c>
      <c r="L23" s="9" t="inlineStr">
        <is>
          <t>Fragile</t>
        </is>
      </c>
    </row>
    <row r="24">
      <c r="A24" s="2" t="inlineStr">
        <is>
          <t>CMD-2024-0023</t>
        </is>
      </c>
      <c r="B24" s="3" t="n">
        <v>45392</v>
      </c>
      <c r="C24" s="4" t="inlineStr">
        <is>
          <t>Consulting Pro</t>
        </is>
      </c>
      <c r="D24" s="4" t="inlineStr">
        <is>
          <t>Souris Sans Fil</t>
        </is>
      </c>
      <c r="E24" s="2" t="n">
        <v>16</v>
      </c>
      <c r="F24" s="5" t="n">
        <v>750</v>
      </c>
      <c r="G24" s="5" t="n">
        <v>12000</v>
      </c>
      <c r="H24" s="5" t="n">
        <v>2400</v>
      </c>
      <c r="I24" s="5" t="n">
        <v>14400</v>
      </c>
      <c r="J24" s="2" t="inlineStr">
        <is>
          <t>En préparation</t>
        </is>
      </c>
      <c r="K24" s="3" t="n">
        <v>45403</v>
      </c>
      <c r="L24" s="4" t="inlineStr"/>
    </row>
    <row r="25">
      <c r="A25" s="7" t="inlineStr">
        <is>
          <t>CMD-2024-0024</t>
        </is>
      </c>
      <c r="B25" s="8" t="n">
        <v>45410</v>
      </c>
      <c r="C25" s="9" t="inlineStr">
        <is>
          <t>Entreprise ABC</t>
        </is>
      </c>
      <c r="D25" s="9" t="inlineStr">
        <is>
          <t>Ordinateur Portable</t>
        </is>
      </c>
      <c r="E25" s="7" t="n">
        <v>11</v>
      </c>
      <c r="F25" s="10" t="n">
        <v>1409</v>
      </c>
      <c r="G25" s="10" t="n">
        <v>15499</v>
      </c>
      <c r="H25" s="10" t="n">
        <v>3099.8</v>
      </c>
      <c r="I25" s="10" t="n">
        <v>18598.8</v>
      </c>
      <c r="J25" s="7" t="inlineStr">
        <is>
          <t>Confirmée</t>
        </is>
      </c>
      <c r="K25" s="8" t="n">
        <v>45422</v>
      </c>
      <c r="L25" s="9" t="inlineStr"/>
    </row>
    <row r="26">
      <c r="A26" s="2" t="inlineStr">
        <is>
          <t>CMD-2024-0025</t>
        </is>
      </c>
      <c r="B26" s="3" t="n">
        <v>45397</v>
      </c>
      <c r="C26" s="4" t="inlineStr">
        <is>
          <t>Société XYZ</t>
        </is>
      </c>
      <c r="D26" s="4" t="inlineStr">
        <is>
          <t>Webcam HD</t>
        </is>
      </c>
      <c r="E26" s="2" t="n">
        <v>6</v>
      </c>
      <c r="F26" s="5" t="n">
        <v>414</v>
      </c>
      <c r="G26" s="5" t="n">
        <v>2484</v>
      </c>
      <c r="H26" s="5" t="n">
        <v>496.8</v>
      </c>
      <c r="I26" s="5" t="n">
        <v>2980.8</v>
      </c>
      <c r="J26" s="6" t="inlineStr">
        <is>
          <t>Expédiée</t>
        </is>
      </c>
      <c r="K26" s="3" t="n">
        <v>45411</v>
      </c>
      <c r="L26" s="4" t="inlineStr"/>
    </row>
    <row r="27">
      <c r="A27" s="7" t="inlineStr">
        <is>
          <t>CMD-2024-0026</t>
        </is>
      </c>
      <c r="B27" s="8" t="n">
        <v>45372</v>
      </c>
      <c r="C27" s="9" t="inlineStr">
        <is>
          <t>Industrie Dupont</t>
        </is>
      </c>
      <c r="D27" s="9" t="inlineStr">
        <is>
          <t>Webcam HD</t>
        </is>
      </c>
      <c r="E27" s="7" t="n">
        <v>18</v>
      </c>
      <c r="F27" s="10" t="n">
        <v>1067</v>
      </c>
      <c r="G27" s="10" t="n">
        <v>19206</v>
      </c>
      <c r="H27" s="10" t="n">
        <v>3841.2</v>
      </c>
      <c r="I27" s="10" t="n">
        <v>23047.2</v>
      </c>
      <c r="J27" s="6" t="inlineStr">
        <is>
          <t>Expédiée</t>
        </is>
      </c>
      <c r="K27" s="8" t="n">
        <v>45385</v>
      </c>
      <c r="L27" s="9" t="inlineStr">
        <is>
          <t>Fragile</t>
        </is>
      </c>
    </row>
    <row r="28">
      <c r="A28" s="2" t="inlineStr">
        <is>
          <t>CMD-2024-0027</t>
        </is>
      </c>
      <c r="B28" s="3" t="n">
        <v>45364</v>
      </c>
      <c r="C28" s="4" t="inlineStr">
        <is>
          <t>Entreprise ABC</t>
        </is>
      </c>
      <c r="D28" s="4" t="inlineStr">
        <is>
          <t>Clavier Mécanique</t>
        </is>
      </c>
      <c r="E28" s="2" t="n">
        <v>7</v>
      </c>
      <c r="F28" s="5" t="n">
        <v>1222</v>
      </c>
      <c r="G28" s="5" t="n">
        <v>8554</v>
      </c>
      <c r="H28" s="5" t="n">
        <v>1710.8</v>
      </c>
      <c r="I28" s="5" t="n">
        <v>10264.8</v>
      </c>
      <c r="J28" s="12" t="inlineStr">
        <is>
          <t>En attente</t>
        </is>
      </c>
      <c r="K28" s="3" t="n">
        <v>45379</v>
      </c>
      <c r="L28" s="4" t="inlineStr"/>
    </row>
    <row r="29">
      <c r="A29" s="7" t="inlineStr">
        <is>
          <t>CMD-2024-0028</t>
        </is>
      </c>
      <c r="B29" s="8" t="n">
        <v>45305</v>
      </c>
      <c r="C29" s="9" t="inlineStr">
        <is>
          <t>Commerce Martin</t>
        </is>
      </c>
      <c r="D29" s="9" t="inlineStr">
        <is>
          <t>Ordinateur Portable</t>
        </is>
      </c>
      <c r="E29" s="7" t="n">
        <v>16</v>
      </c>
      <c r="F29" s="10" t="n">
        <v>92</v>
      </c>
      <c r="G29" s="10" t="n">
        <v>1472</v>
      </c>
      <c r="H29" s="10" t="n">
        <v>294.4</v>
      </c>
      <c r="I29" s="10" t="n">
        <v>1766.4</v>
      </c>
      <c r="J29" s="6" t="inlineStr">
        <is>
          <t>Expédiée</t>
        </is>
      </c>
      <c r="K29" s="8" t="n">
        <v>45317</v>
      </c>
      <c r="L29" s="9" t="inlineStr"/>
    </row>
    <row r="30">
      <c r="A30" s="2" t="inlineStr">
        <is>
          <t>CMD-2024-0029</t>
        </is>
      </c>
      <c r="B30" s="3" t="n">
        <v>45396</v>
      </c>
      <c r="C30" s="4" t="inlineStr">
        <is>
          <t>Tech Solutions</t>
        </is>
      </c>
      <c r="D30" s="4" t="inlineStr">
        <is>
          <t>Scanner Document</t>
        </is>
      </c>
      <c r="E30" s="2" t="n">
        <v>17</v>
      </c>
      <c r="F30" s="5" t="n">
        <v>483</v>
      </c>
      <c r="G30" s="5" t="n">
        <v>8211</v>
      </c>
      <c r="H30" s="5" t="n">
        <v>1642.2</v>
      </c>
      <c r="I30" s="5" t="n">
        <v>9853.200000000001</v>
      </c>
      <c r="J30" s="11" t="inlineStr">
        <is>
          <t>Livrée</t>
        </is>
      </c>
      <c r="K30" s="3" t="n">
        <v>45411</v>
      </c>
      <c r="L30" s="4" t="inlineStr">
        <is>
          <t>Livraison matin</t>
        </is>
      </c>
    </row>
    <row r="31">
      <c r="A31" s="7" t="inlineStr">
        <is>
          <t>CMD-2024-0030</t>
        </is>
      </c>
      <c r="B31" s="8" t="n">
        <v>45293</v>
      </c>
      <c r="C31" s="9" t="inlineStr">
        <is>
          <t>Tech Solutions</t>
        </is>
      </c>
      <c r="D31" s="9" t="inlineStr">
        <is>
          <t>Écran 27 pouces</t>
        </is>
      </c>
      <c r="E31" s="7" t="n">
        <v>16</v>
      </c>
      <c r="F31" s="10" t="n">
        <v>1211</v>
      </c>
      <c r="G31" s="10" t="n">
        <v>19376</v>
      </c>
      <c r="H31" s="10" t="n">
        <v>3875.2</v>
      </c>
      <c r="I31" s="10" t="n">
        <v>23251.2</v>
      </c>
      <c r="J31" s="12" t="inlineStr">
        <is>
          <t>En attente</t>
        </is>
      </c>
      <c r="K31" s="8" t="n">
        <v>45297</v>
      </c>
      <c r="L31" s="9" t="inlineStr"/>
    </row>
    <row r="32">
      <c r="A32" s="2" t="inlineStr">
        <is>
          <t>CMD-2024-0031</t>
        </is>
      </c>
      <c r="B32" s="3" t="n">
        <v>45378</v>
      </c>
      <c r="C32" s="4" t="inlineStr">
        <is>
          <t>Commerce Martin</t>
        </is>
      </c>
      <c r="D32" s="4" t="inlineStr">
        <is>
          <t>Casque Audio</t>
        </is>
      </c>
      <c r="E32" s="2" t="n">
        <v>12</v>
      </c>
      <c r="F32" s="5" t="n">
        <v>278</v>
      </c>
      <c r="G32" s="5" t="n">
        <v>3336</v>
      </c>
      <c r="H32" s="5" t="n">
        <v>667.2</v>
      </c>
      <c r="I32" s="5" t="n">
        <v>4003.2</v>
      </c>
      <c r="J32" s="2" t="inlineStr">
        <is>
          <t>Confirmée</t>
        </is>
      </c>
      <c r="K32" s="3" t="n">
        <v>45386</v>
      </c>
      <c r="L32" s="4" t="inlineStr"/>
    </row>
    <row r="33">
      <c r="A33" s="7" t="inlineStr">
        <is>
          <t>CMD-2024-0032</t>
        </is>
      </c>
      <c r="B33" s="8" t="n">
        <v>45374</v>
      </c>
      <c r="C33" s="9" t="inlineStr">
        <is>
          <t>Industrie Dupont</t>
        </is>
      </c>
      <c r="D33" s="9" t="inlineStr">
        <is>
          <t>Imprimante Laser</t>
        </is>
      </c>
      <c r="E33" s="7" t="n">
        <v>13</v>
      </c>
      <c r="F33" s="10" t="n">
        <v>604</v>
      </c>
      <c r="G33" s="10" t="n">
        <v>7852</v>
      </c>
      <c r="H33" s="10" t="n">
        <v>1570.4</v>
      </c>
      <c r="I33" s="10" t="n">
        <v>9422.4</v>
      </c>
      <c r="J33" s="7" t="inlineStr">
        <is>
          <t>Confirmée</t>
        </is>
      </c>
      <c r="K33" s="8" t="n">
        <v>45379</v>
      </c>
      <c r="L33" s="9" t="inlineStr">
        <is>
          <t>Urgent</t>
        </is>
      </c>
    </row>
    <row r="34">
      <c r="A34" s="2" t="inlineStr">
        <is>
          <t>CMD-2024-0033</t>
        </is>
      </c>
      <c r="B34" s="3" t="n">
        <v>45393</v>
      </c>
      <c r="C34" s="4" t="inlineStr">
        <is>
          <t>Services Plus</t>
        </is>
      </c>
      <c r="D34" s="4" t="inlineStr">
        <is>
          <t>Écran 27 pouces</t>
        </is>
      </c>
      <c r="E34" s="2" t="n">
        <v>11</v>
      </c>
      <c r="F34" s="5" t="n">
        <v>599</v>
      </c>
      <c r="G34" s="5" t="n">
        <v>6589</v>
      </c>
      <c r="H34" s="5" t="n">
        <v>1317.8</v>
      </c>
      <c r="I34" s="5" t="n">
        <v>7906.8</v>
      </c>
      <c r="J34" s="12" t="inlineStr">
        <is>
          <t>En attente</t>
        </is>
      </c>
      <c r="K34" s="3" t="n">
        <v>45404</v>
      </c>
      <c r="L34" s="4" t="inlineStr"/>
    </row>
    <row r="35">
      <c r="A35" s="7" t="inlineStr">
        <is>
          <t>CMD-2024-0034</t>
        </is>
      </c>
      <c r="B35" s="8" t="n">
        <v>45357</v>
      </c>
      <c r="C35" s="9" t="inlineStr">
        <is>
          <t>Commerce Martin</t>
        </is>
      </c>
      <c r="D35" s="9" t="inlineStr">
        <is>
          <t>Imprimante Laser</t>
        </is>
      </c>
      <c r="E35" s="7" t="n">
        <v>20</v>
      </c>
      <c r="F35" s="10" t="n">
        <v>731</v>
      </c>
      <c r="G35" s="10" t="n">
        <v>14620</v>
      </c>
      <c r="H35" s="10" t="n">
        <v>2924</v>
      </c>
      <c r="I35" s="10" t="n">
        <v>17544</v>
      </c>
      <c r="J35" s="7" t="inlineStr">
        <is>
          <t>En préparation</t>
        </is>
      </c>
      <c r="K35" s="8" t="n">
        <v>45367</v>
      </c>
      <c r="L35" s="9" t="inlineStr"/>
    </row>
    <row r="36">
      <c r="A36" s="2" t="inlineStr">
        <is>
          <t>CMD-2024-0035</t>
        </is>
      </c>
      <c r="B36" s="3" t="n">
        <v>45334</v>
      </c>
      <c r="C36" s="4" t="inlineStr">
        <is>
          <t>Services Plus</t>
        </is>
      </c>
      <c r="D36" s="4" t="inlineStr">
        <is>
          <t>Ordinateur Portable</t>
        </is>
      </c>
      <c r="E36" s="2" t="n">
        <v>3</v>
      </c>
      <c r="F36" s="5" t="n">
        <v>1270</v>
      </c>
      <c r="G36" s="5" t="n">
        <v>3810</v>
      </c>
      <c r="H36" s="5" t="n">
        <v>762</v>
      </c>
      <c r="I36" s="5" t="n">
        <v>4572</v>
      </c>
      <c r="J36" s="6" t="inlineStr">
        <is>
          <t>Expédiée</t>
        </is>
      </c>
      <c r="K36" s="3" t="n">
        <v>45346</v>
      </c>
      <c r="L36" s="4" t="inlineStr"/>
    </row>
    <row r="37">
      <c r="A37" s="7" t="inlineStr">
        <is>
          <t>CMD-2024-0036</t>
        </is>
      </c>
      <c r="B37" s="8" t="n">
        <v>45375</v>
      </c>
      <c r="C37" s="9" t="inlineStr">
        <is>
          <t>Services Plus</t>
        </is>
      </c>
      <c r="D37" s="9" t="inlineStr">
        <is>
          <t>Souris Sans Fil</t>
        </is>
      </c>
      <c r="E37" s="7" t="n">
        <v>15</v>
      </c>
      <c r="F37" s="10" t="n">
        <v>493</v>
      </c>
      <c r="G37" s="10" t="n">
        <v>7395</v>
      </c>
      <c r="H37" s="10" t="n">
        <v>1479</v>
      </c>
      <c r="I37" s="10" t="n">
        <v>8874</v>
      </c>
      <c r="J37" s="11" t="inlineStr">
        <is>
          <t>Livrée</t>
        </is>
      </c>
      <c r="K37" s="8" t="n">
        <v>45383</v>
      </c>
      <c r="L37" s="9" t="inlineStr">
        <is>
          <t>Fragile</t>
        </is>
      </c>
    </row>
    <row r="38">
      <c r="A38" s="2" t="inlineStr">
        <is>
          <t>CMD-2024-0037</t>
        </is>
      </c>
      <c r="B38" s="3" t="n">
        <v>45397</v>
      </c>
      <c r="C38" s="4" t="inlineStr">
        <is>
          <t>Industrie Dupont</t>
        </is>
      </c>
      <c r="D38" s="4" t="inlineStr">
        <is>
          <t>Casque Audio</t>
        </is>
      </c>
      <c r="E38" s="2" t="n">
        <v>12</v>
      </c>
      <c r="F38" s="5" t="n">
        <v>854</v>
      </c>
      <c r="G38" s="5" t="n">
        <v>10248</v>
      </c>
      <c r="H38" s="5" t="n">
        <v>2049.6</v>
      </c>
      <c r="I38" s="5" t="n">
        <v>12297.6</v>
      </c>
      <c r="J38" s="12" t="inlineStr">
        <is>
          <t>En attente</t>
        </is>
      </c>
      <c r="K38" s="3" t="n">
        <v>45400</v>
      </c>
      <c r="L38" s="4" t="inlineStr"/>
    </row>
    <row r="39">
      <c r="A39" s="7" t="inlineStr">
        <is>
          <t>CMD-2024-0038</t>
        </is>
      </c>
      <c r="B39" s="8" t="n">
        <v>45338</v>
      </c>
      <c r="C39" s="9" t="inlineStr">
        <is>
          <t>Global Trade</t>
        </is>
      </c>
      <c r="D39" s="9" t="inlineStr">
        <is>
          <t>Souris Sans Fil</t>
        </is>
      </c>
      <c r="E39" s="7" t="n">
        <v>19</v>
      </c>
      <c r="F39" s="10" t="n">
        <v>1019</v>
      </c>
      <c r="G39" s="10" t="n">
        <v>19361</v>
      </c>
      <c r="H39" s="10" t="n">
        <v>3872.2</v>
      </c>
      <c r="I39" s="10" t="n">
        <v>23233.2</v>
      </c>
      <c r="J39" s="11" t="inlineStr">
        <is>
          <t>Livrée</t>
        </is>
      </c>
      <c r="K39" s="8" t="n">
        <v>45343</v>
      </c>
      <c r="L39" s="9" t="inlineStr">
        <is>
          <t>Livraison matin</t>
        </is>
      </c>
    </row>
    <row r="40">
      <c r="A40" s="2" t="inlineStr">
        <is>
          <t>CMD-2024-0039</t>
        </is>
      </c>
      <c r="B40" s="3" t="n">
        <v>45325</v>
      </c>
      <c r="C40" s="4" t="inlineStr">
        <is>
          <t>Entreprise ABC</t>
        </is>
      </c>
      <c r="D40" s="4" t="inlineStr">
        <is>
          <t>Casque Audio</t>
        </is>
      </c>
      <c r="E40" s="2" t="n">
        <v>20</v>
      </c>
      <c r="F40" s="5" t="n">
        <v>1135</v>
      </c>
      <c r="G40" s="5" t="n">
        <v>22700</v>
      </c>
      <c r="H40" s="5" t="n">
        <v>4540</v>
      </c>
      <c r="I40" s="5" t="n">
        <v>27240</v>
      </c>
      <c r="J40" s="2" t="inlineStr">
        <is>
          <t>Confirmée</t>
        </is>
      </c>
      <c r="K40" s="3" t="n">
        <v>45330</v>
      </c>
      <c r="L40" s="4" t="inlineStr"/>
    </row>
    <row r="41">
      <c r="A41" s="7" t="inlineStr">
        <is>
          <t>CMD-2024-0040</t>
        </is>
      </c>
      <c r="B41" s="8" t="n">
        <v>45359</v>
      </c>
      <c r="C41" s="9" t="inlineStr">
        <is>
          <t>Industrie Dupont</t>
        </is>
      </c>
      <c r="D41" s="9" t="inlineStr">
        <is>
          <t>Écran 27 pouces</t>
        </is>
      </c>
      <c r="E41" s="7" t="n">
        <v>3</v>
      </c>
      <c r="F41" s="10" t="n">
        <v>1427</v>
      </c>
      <c r="G41" s="10" t="n">
        <v>4281</v>
      </c>
      <c r="H41" s="10" t="n">
        <v>856.2</v>
      </c>
      <c r="I41" s="10" t="n">
        <v>5137.2</v>
      </c>
      <c r="J41" s="11" t="inlineStr">
        <is>
          <t>Livrée</t>
        </is>
      </c>
      <c r="K41" s="8" t="n">
        <v>45367</v>
      </c>
      <c r="L41" s="9" t="inlineStr"/>
    </row>
    <row r="42">
      <c r="A42" s="2" t="inlineStr">
        <is>
          <t>CMD-2024-0041</t>
        </is>
      </c>
      <c r="B42" s="3" t="n">
        <v>45330</v>
      </c>
      <c r="C42" s="4" t="inlineStr">
        <is>
          <t>Global Trade</t>
        </is>
      </c>
      <c r="D42" s="4" t="inlineStr">
        <is>
          <t>Imprimante Laser</t>
        </is>
      </c>
      <c r="E42" s="2" t="n">
        <v>8</v>
      </c>
      <c r="F42" s="5" t="n">
        <v>1431</v>
      </c>
      <c r="G42" s="5" t="n">
        <v>11448</v>
      </c>
      <c r="H42" s="5" t="n">
        <v>2289.6</v>
      </c>
      <c r="I42" s="5" t="n">
        <v>13737.6</v>
      </c>
      <c r="J42" s="12" t="inlineStr">
        <is>
          <t>En attente</t>
        </is>
      </c>
      <c r="K42" s="3" t="n">
        <v>45344</v>
      </c>
      <c r="L42" s="4" t="inlineStr">
        <is>
          <t>Fragile</t>
        </is>
      </c>
    </row>
    <row r="43">
      <c r="A43" s="7" t="inlineStr">
        <is>
          <t>CMD-2024-0042</t>
        </is>
      </c>
      <c r="B43" s="8" t="n">
        <v>45366</v>
      </c>
      <c r="C43" s="9" t="inlineStr">
        <is>
          <t>Société XYZ</t>
        </is>
      </c>
      <c r="D43" s="9" t="inlineStr">
        <is>
          <t>Clavier Mécanique</t>
        </is>
      </c>
      <c r="E43" s="7" t="n">
        <v>18</v>
      </c>
      <c r="F43" s="10" t="n">
        <v>176</v>
      </c>
      <c r="G43" s="10" t="n">
        <v>3168</v>
      </c>
      <c r="H43" s="10" t="n">
        <v>633.6</v>
      </c>
      <c r="I43" s="10" t="n">
        <v>3801.6</v>
      </c>
      <c r="J43" s="7" t="inlineStr">
        <is>
          <t>Confirmée</t>
        </is>
      </c>
      <c r="K43" s="8" t="n">
        <v>45375</v>
      </c>
      <c r="L43" s="9" t="inlineStr">
        <is>
          <t>Fragile</t>
        </is>
      </c>
    </row>
    <row r="44">
      <c r="A44" s="2" t="inlineStr">
        <is>
          <t>CMD-2024-0043</t>
        </is>
      </c>
      <c r="B44" s="3" t="n">
        <v>45292</v>
      </c>
      <c r="C44" s="4" t="inlineStr">
        <is>
          <t>Services Plus</t>
        </is>
      </c>
      <c r="D44" s="4" t="inlineStr">
        <is>
          <t>Souris Sans Fil</t>
        </is>
      </c>
      <c r="E44" s="2" t="n">
        <v>5</v>
      </c>
      <c r="F44" s="5" t="n">
        <v>773</v>
      </c>
      <c r="G44" s="5" t="n">
        <v>3865</v>
      </c>
      <c r="H44" s="5" t="n">
        <v>773</v>
      </c>
      <c r="I44" s="5" t="n">
        <v>4638</v>
      </c>
      <c r="J44" s="6" t="inlineStr">
        <is>
          <t>Expédiée</t>
        </is>
      </c>
      <c r="K44" s="3" t="n">
        <v>45307</v>
      </c>
      <c r="L44" s="4" t="inlineStr"/>
    </row>
    <row r="45">
      <c r="A45" s="7" t="inlineStr">
        <is>
          <t>CMD-2024-0044</t>
        </is>
      </c>
      <c r="B45" s="8" t="n">
        <v>45371</v>
      </c>
      <c r="C45" s="9" t="inlineStr">
        <is>
          <t>Industrie Dupont</t>
        </is>
      </c>
      <c r="D45" s="9" t="inlineStr">
        <is>
          <t>Webcam HD</t>
        </is>
      </c>
      <c r="E45" s="7" t="n">
        <v>2</v>
      </c>
      <c r="F45" s="10" t="n">
        <v>87</v>
      </c>
      <c r="G45" s="10" t="n">
        <v>174</v>
      </c>
      <c r="H45" s="10" t="n">
        <v>34.8</v>
      </c>
      <c r="I45" s="10" t="n">
        <v>208.8</v>
      </c>
      <c r="J45" s="6" t="inlineStr">
        <is>
          <t>Expédiée</t>
        </is>
      </c>
      <c r="K45" s="8" t="n">
        <v>45377</v>
      </c>
      <c r="L45" s="9" t="inlineStr"/>
    </row>
    <row r="46">
      <c r="A46" s="2" t="inlineStr">
        <is>
          <t>CMD-2024-0045</t>
        </is>
      </c>
      <c r="B46" s="3" t="n">
        <v>45299</v>
      </c>
      <c r="C46" s="4" t="inlineStr">
        <is>
          <t>Société XYZ</t>
        </is>
      </c>
      <c r="D46" s="4" t="inlineStr">
        <is>
          <t>Ordinateur Portable</t>
        </is>
      </c>
      <c r="E46" s="2" t="n">
        <v>6</v>
      </c>
      <c r="F46" s="5" t="n">
        <v>748</v>
      </c>
      <c r="G46" s="5" t="n">
        <v>4488</v>
      </c>
      <c r="H46" s="5" t="n">
        <v>897.6</v>
      </c>
      <c r="I46" s="5" t="n">
        <v>5385.6</v>
      </c>
      <c r="J46" s="2" t="inlineStr">
        <is>
          <t>En préparation</t>
        </is>
      </c>
      <c r="K46" s="3" t="n">
        <v>45314</v>
      </c>
      <c r="L46" s="4" t="inlineStr"/>
    </row>
    <row r="47">
      <c r="A47" s="7" t="inlineStr">
        <is>
          <t>CMD-2024-0046</t>
        </is>
      </c>
      <c r="B47" s="8" t="n">
        <v>45293</v>
      </c>
      <c r="C47" s="9" t="inlineStr">
        <is>
          <t>Services Plus</t>
        </is>
      </c>
      <c r="D47" s="9" t="inlineStr">
        <is>
          <t>Clavier Mécanique</t>
        </is>
      </c>
      <c r="E47" s="7" t="n">
        <v>12</v>
      </c>
      <c r="F47" s="10" t="n">
        <v>1113</v>
      </c>
      <c r="G47" s="10" t="n">
        <v>13356</v>
      </c>
      <c r="H47" s="10" t="n">
        <v>2671.2</v>
      </c>
      <c r="I47" s="10" t="n">
        <v>16027.2</v>
      </c>
      <c r="J47" s="7" t="inlineStr">
        <is>
          <t>Confirmée</t>
        </is>
      </c>
      <c r="K47" s="8" t="n">
        <v>45298</v>
      </c>
      <c r="L47" s="9" t="inlineStr">
        <is>
          <t>Urgent</t>
        </is>
      </c>
    </row>
    <row r="48">
      <c r="A48" s="2" t="inlineStr">
        <is>
          <t>CMD-2024-0047</t>
        </is>
      </c>
      <c r="B48" s="3" t="n">
        <v>45362</v>
      </c>
      <c r="C48" s="4" t="inlineStr">
        <is>
          <t>Tech Solutions</t>
        </is>
      </c>
      <c r="D48" s="4" t="inlineStr">
        <is>
          <t>Webcam HD</t>
        </is>
      </c>
      <c r="E48" s="2" t="n">
        <v>15</v>
      </c>
      <c r="F48" s="5" t="n">
        <v>778</v>
      </c>
      <c r="G48" s="5" t="n">
        <v>11670</v>
      </c>
      <c r="H48" s="5" t="n">
        <v>2334</v>
      </c>
      <c r="I48" s="5" t="n">
        <v>14004</v>
      </c>
      <c r="J48" s="12" t="inlineStr">
        <is>
          <t>En attente</t>
        </is>
      </c>
      <c r="K48" s="3" t="n">
        <v>45372</v>
      </c>
      <c r="L48" s="4" t="inlineStr">
        <is>
          <t>Fragile</t>
        </is>
      </c>
    </row>
    <row r="49">
      <c r="A49" s="7" t="inlineStr">
        <is>
          <t>CMD-2024-0048</t>
        </is>
      </c>
      <c r="B49" s="8" t="n">
        <v>45386</v>
      </c>
      <c r="C49" s="9" t="inlineStr">
        <is>
          <t>Services Plus</t>
        </is>
      </c>
      <c r="D49" s="9" t="inlineStr">
        <is>
          <t>Scanner Document</t>
        </is>
      </c>
      <c r="E49" s="7" t="n">
        <v>18</v>
      </c>
      <c r="F49" s="10" t="n">
        <v>567</v>
      </c>
      <c r="G49" s="10" t="n">
        <v>10206</v>
      </c>
      <c r="H49" s="10" t="n">
        <v>2041.2</v>
      </c>
      <c r="I49" s="10" t="n">
        <v>12247.2</v>
      </c>
      <c r="J49" s="7" t="inlineStr">
        <is>
          <t>Confirmée</t>
        </is>
      </c>
      <c r="K49" s="8" t="n">
        <v>45396</v>
      </c>
      <c r="L49" s="9" t="inlineStr">
        <is>
          <t>Urgent</t>
        </is>
      </c>
    </row>
    <row r="50">
      <c r="A50" s="2" t="inlineStr">
        <is>
          <t>CMD-2024-0049</t>
        </is>
      </c>
      <c r="B50" s="3" t="n">
        <v>45347</v>
      </c>
      <c r="C50" s="4" t="inlineStr">
        <is>
          <t>Global Trade</t>
        </is>
      </c>
      <c r="D50" s="4" t="inlineStr">
        <is>
          <t>Ordinateur Portable</t>
        </is>
      </c>
      <c r="E50" s="2" t="n">
        <v>4</v>
      </c>
      <c r="F50" s="5" t="n">
        <v>962</v>
      </c>
      <c r="G50" s="5" t="n">
        <v>3848</v>
      </c>
      <c r="H50" s="5" t="n">
        <v>769.6</v>
      </c>
      <c r="I50" s="5" t="n">
        <v>4617.6</v>
      </c>
      <c r="J50" s="2" t="inlineStr">
        <is>
          <t>Confirmée</t>
        </is>
      </c>
      <c r="K50" s="3" t="n">
        <v>45358</v>
      </c>
      <c r="L50" s="4" t="inlineStr"/>
    </row>
    <row r="51">
      <c r="A51" s="7" t="inlineStr">
        <is>
          <t>CMD-2024-0050</t>
        </is>
      </c>
      <c r="B51" s="8" t="n">
        <v>45349</v>
      </c>
      <c r="C51" s="9" t="inlineStr">
        <is>
          <t>Société XYZ</t>
        </is>
      </c>
      <c r="D51" s="9" t="inlineStr">
        <is>
          <t>Ordinateur Portable</t>
        </is>
      </c>
      <c r="E51" s="7" t="n">
        <v>19</v>
      </c>
      <c r="F51" s="10" t="n">
        <v>85</v>
      </c>
      <c r="G51" s="10" t="n">
        <v>1615</v>
      </c>
      <c r="H51" s="10" t="n">
        <v>323</v>
      </c>
      <c r="I51" s="10" t="n">
        <v>1938</v>
      </c>
      <c r="J51" s="12" t="inlineStr">
        <is>
          <t>En attente</t>
        </is>
      </c>
      <c r="K51" s="8" t="n">
        <v>45363</v>
      </c>
      <c r="L51" s="9" t="inlineStr">
        <is>
          <t>Livraison matin</t>
        </is>
      </c>
    </row>
    <row r="52">
      <c r="A52" s="13" t="inlineStr">
        <is>
          <t>TOTAL</t>
        </is>
      </c>
      <c r="G52" s="14">
        <f>SUM(G2:G51)</f>
        <v/>
      </c>
      <c r="H52" s="14">
        <f>SUM(H2:H51)</f>
        <v/>
      </c>
      <c r="I52" s="14">
        <f>SUM(I2:I51)</f>
        <v/>
      </c>
    </row>
  </sheetData>
  <dataValidations count="1">
    <dataValidation sqref="J2:J1000" showErrorMessage="1" showInputMessage="1" allowBlank="0" errorTitle="Entrée invalide" error="Veuillez sélectionner un statut valide" type="list">
      <formula1>"En attente,Confirmée,En préparation,Expédiée,Livrée"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55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30" customHeight="1">
      <c r="A1" s="15" t="inlineStr">
        <is>
          <t>GUIDE D'UTILISATION - TABLEAU DE COMMANDES</t>
        </is>
      </c>
    </row>
    <row r="2" ht="20" customHeight="1">
      <c r="A2" s="16" t="inlineStr"/>
    </row>
    <row r="3" ht="20" customHeight="1">
      <c r="A3" s="17" t="inlineStr">
        <is>
          <t>PRÉSENTATION</t>
        </is>
      </c>
    </row>
    <row r="4" ht="20" customHeight="1">
      <c r="A4" s="16" t="inlineStr">
        <is>
          <t>Ce tableau de commandes vous permet de gérer et suivre toutes vos commandes clients de manière professionnelle.</t>
        </is>
      </c>
    </row>
    <row r="5" ht="20" customHeight="1">
      <c r="A5" s="16" t="inlineStr"/>
    </row>
    <row r="6" ht="20" customHeight="1">
      <c r="A6" s="17" t="inlineStr">
        <is>
          <t>COLONNES PRINCIPALES:</t>
        </is>
      </c>
    </row>
    <row r="7" ht="20" customHeight="1">
      <c r="A7" s="16" t="inlineStr">
        <is>
          <t>• N° Commande: Identifiant unique de la commande (format: CMD-2024-XXXX)</t>
        </is>
      </c>
    </row>
    <row r="8" ht="20" customHeight="1">
      <c r="A8" s="16" t="inlineStr">
        <is>
          <t>• Date Commande: Date de création de la commande</t>
        </is>
      </c>
    </row>
    <row r="9" ht="20" customHeight="1">
      <c r="A9" s="16" t="inlineStr">
        <is>
          <t>• Client: Nom du client ou de l'entreprise</t>
        </is>
      </c>
    </row>
    <row r="10" ht="20" customHeight="1">
      <c r="A10" s="16" t="inlineStr">
        <is>
          <t>• Produit: Désignation du produit commandé</t>
        </is>
      </c>
    </row>
    <row r="11" ht="20" customHeight="1">
      <c r="A11" s="16" t="inlineStr">
        <is>
          <t>• Quantité: Nombre d'unités commandées</t>
        </is>
      </c>
    </row>
    <row r="12" ht="20" customHeight="1">
      <c r="A12" s="16" t="inlineStr">
        <is>
          <t>• Prix Unitaire: Prix HT par unité</t>
        </is>
      </c>
    </row>
    <row r="13" ht="20" customHeight="1">
      <c r="A13" s="16" t="inlineStr">
        <is>
          <t>• Total HT: Montant total hors taxes (calculé automatiquement)</t>
        </is>
      </c>
    </row>
    <row r="14" ht="20" customHeight="1">
      <c r="A14" s="16" t="inlineStr">
        <is>
          <t>• TVA 20%: Montant de la TVA (calculé automatiquement)</t>
        </is>
      </c>
    </row>
    <row r="15" ht="20" customHeight="1">
      <c r="A15" s="16" t="inlineStr">
        <is>
          <t>• Total TTC: Montant total TTC (calculé automatiquement)</t>
        </is>
      </c>
    </row>
    <row r="16" ht="20" customHeight="1">
      <c r="A16" s="16" t="inlineStr">
        <is>
          <t>• Statut: État actuel de la commande</t>
        </is>
      </c>
    </row>
    <row r="17" ht="20" customHeight="1">
      <c r="A17" s="16" t="inlineStr">
        <is>
          <t>• Date Livraison: Date prévue ou effective de livraison</t>
        </is>
      </c>
    </row>
    <row r="18" ht="20" customHeight="1">
      <c r="A18" s="16" t="inlineStr">
        <is>
          <t>• Notes: Remarques ou instructions spéciales</t>
        </is>
      </c>
    </row>
    <row r="19" ht="20" customHeight="1">
      <c r="A19" s="16" t="inlineStr"/>
    </row>
    <row r="20" ht="20" customHeight="1">
      <c r="A20" s="17" t="inlineStr">
        <is>
          <t>STATUTS DISPONIBLES:</t>
        </is>
      </c>
    </row>
    <row r="21" ht="20" customHeight="1">
      <c r="A21" s="16" t="inlineStr">
        <is>
          <t>• En attente: Commande reçue, en attente de confirmation</t>
        </is>
      </c>
    </row>
    <row r="22" ht="20" customHeight="1">
      <c r="A22" s="16" t="inlineStr">
        <is>
          <t>• Confirmée: Commande validée par le client</t>
        </is>
      </c>
    </row>
    <row r="23" ht="20" customHeight="1">
      <c r="A23" s="16" t="inlineStr">
        <is>
          <t>• En préparation: Commande en cours de préparation</t>
        </is>
      </c>
    </row>
    <row r="24" ht="20" customHeight="1">
      <c r="A24" s="16" t="inlineStr">
        <is>
          <t>• Expédiée: Commande envoyée au client</t>
        </is>
      </c>
    </row>
    <row r="25" ht="20" customHeight="1">
      <c r="A25" s="16" t="inlineStr">
        <is>
          <t>• Livrée: Commande réceptionnée par le client</t>
        </is>
      </c>
    </row>
    <row r="26" ht="20" customHeight="1">
      <c r="A26" s="16" t="inlineStr"/>
    </row>
    <row r="27" ht="20" customHeight="1">
      <c r="A27" s="17" t="inlineStr">
        <is>
          <t>FONCTIONNALITÉS:</t>
        </is>
      </c>
    </row>
    <row r="28" ht="20" customHeight="1">
      <c r="A28" s="16" t="inlineStr">
        <is>
          <t>✓ Calculs automatiques des montants HT, TVA et TTC</t>
        </is>
      </c>
    </row>
    <row r="29" ht="20" customHeight="1">
      <c r="A29" s="16" t="inlineStr">
        <is>
          <t>✓ Liste déroulante pour les statuts</t>
        </is>
      </c>
    </row>
    <row r="30" ht="20" customHeight="1">
      <c r="A30" s="16" t="inlineStr">
        <is>
          <t>✓ Mise en forme conditionnelle selon le statut</t>
        </is>
      </c>
    </row>
    <row r="31" ht="20" customHeight="1">
      <c r="A31" s="16" t="inlineStr">
        <is>
          <t>✓ Totaux automatiques en bas de tableau</t>
        </is>
      </c>
    </row>
    <row r="32" ht="20" customHeight="1">
      <c r="A32" s="16" t="inlineStr">
        <is>
          <t>✓ Statistiques détaillées dans l'onglet 'Statistiques'</t>
        </is>
      </c>
    </row>
    <row r="33" ht="20" customHeight="1">
      <c r="A33" s="16" t="inlineStr">
        <is>
          <t>✓ Graphiques de suivi des commandes</t>
        </is>
      </c>
    </row>
    <row r="34" ht="20" customHeight="1">
      <c r="A34" s="16" t="inlineStr"/>
    </row>
    <row r="35" ht="20" customHeight="1">
      <c r="A35" s="17" t="inlineStr">
        <is>
          <t>CONSEILS D'UTILISATION:</t>
        </is>
      </c>
    </row>
    <row r="36" ht="20" customHeight="1">
      <c r="A36" s="16" t="inlineStr">
        <is>
          <t>1. Saisissez les informations dans les colonnes appropriées</t>
        </is>
      </c>
    </row>
    <row r="37" ht="20" customHeight="1">
      <c r="A37" s="16" t="inlineStr">
        <is>
          <t>2. Les colonnes Total HT, TVA et Total TTC sont calculées automatiquement</t>
        </is>
      </c>
    </row>
    <row r="38" ht="20" customHeight="1">
      <c r="A38" s="16" t="inlineStr">
        <is>
          <t>3. Utilisez la liste déroulante pour choisir le statut</t>
        </is>
      </c>
    </row>
    <row r="39" ht="20" customHeight="1">
      <c r="A39" s="16" t="inlineStr">
        <is>
          <t>4. Consultez l'onglet Statistiques pour une vue d'ensemble</t>
        </is>
      </c>
    </row>
    <row r="40" ht="20" customHeight="1">
      <c r="A40" s="16" t="inlineStr">
        <is>
          <t>5. Les lignes alternées facilitent la lecture</t>
        </is>
      </c>
    </row>
    <row r="41" ht="20" customHeight="1">
      <c r="A41" s="16" t="inlineStr">
        <is>
          <t>6. Les en-têtes restent visibles lors du défilement</t>
        </is>
      </c>
    </row>
    <row r="42" ht="20" customHeight="1">
      <c r="A42" s="16" t="inlineStr"/>
    </row>
    <row r="43" ht="20" customHeight="1">
      <c r="A43" s="17" t="inlineStr">
        <is>
          <t>PERSONNALISATION:</t>
        </is>
      </c>
    </row>
    <row r="44" ht="20" customHeight="1">
      <c r="A44" s="17" t="inlineStr">
        <is>
          <t>Vous pouvez adapter ce tableau selon vos besoins:</t>
        </is>
      </c>
    </row>
    <row r="45" ht="20" customHeight="1">
      <c r="A45" s="16" t="inlineStr">
        <is>
          <t>• Ajouter des colonnes supplémentaires</t>
        </is>
      </c>
    </row>
    <row r="46" ht="20" customHeight="1">
      <c r="A46" s="16" t="inlineStr">
        <is>
          <t>• Modifier les statuts disponibles</t>
        </is>
      </c>
    </row>
    <row r="47" ht="20" customHeight="1">
      <c r="A47" s="16" t="inlineStr">
        <is>
          <t>• Ajuster les taux de TVA</t>
        </is>
      </c>
    </row>
    <row r="48" ht="20" customHeight="1">
      <c r="A48" s="16" t="inlineStr">
        <is>
          <t>• Créer des filtres personnalisés</t>
        </is>
      </c>
    </row>
    <row r="49" ht="20" customHeight="1">
      <c r="A49" s="16" t="inlineStr"/>
    </row>
    <row r="50" ht="20" customHeight="1">
      <c r="A50" s="17" t="inlineStr">
        <is>
          <t>MAINTENANCE:</t>
        </is>
      </c>
    </row>
    <row r="51" ht="20" customHeight="1">
      <c r="A51" s="16" t="inlineStr">
        <is>
          <t>• Sauvegardez régulièrement votre fichier</t>
        </is>
      </c>
    </row>
    <row r="52" ht="20" customHeight="1">
      <c r="A52" s="16" t="inlineStr">
        <is>
          <t>• Archivez les commandes anciennes dans une feuille séparée</t>
        </is>
      </c>
    </row>
    <row r="53" ht="20" customHeight="1">
      <c r="A53" s="16" t="inlineStr">
        <is>
          <t>• Vérifiez les totaux mensuellement</t>
        </is>
      </c>
    </row>
    <row r="54" ht="20" customHeight="1">
      <c r="A54" s="16" t="inlineStr"/>
    </row>
    <row r="55" ht="20" customHeight="1">
      <c r="A55" s="18" t="inlineStr">
        <is>
          <t>© 2024 - Tableau de Commandes Professionnel</t>
        </is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</cols>
  <sheetData>
    <row r="1">
      <c r="A1" s="1" t="inlineStr">
        <is>
          <t>Indicateur</t>
        </is>
      </c>
      <c r="B1" s="1" t="inlineStr">
        <is>
          <t>Valeur</t>
        </is>
      </c>
    </row>
    <row r="2">
      <c r="A2" s="19" t="inlineStr">
        <is>
          <t>Nombre total de commandes</t>
        </is>
      </c>
      <c r="B2" s="20">
        <f>COUNTA('Tableau de Commandes'!A2:A51)</f>
        <v/>
      </c>
    </row>
    <row r="3">
      <c r="A3" s="21" t="inlineStr">
        <is>
          <t>Montant total HT</t>
        </is>
      </c>
      <c r="B3" s="22">
        <f>SUM('Tableau de Commandes'!G2:G51)</f>
        <v/>
      </c>
    </row>
    <row r="4">
      <c r="A4" s="19" t="inlineStr">
        <is>
          <t>Montant total TTC</t>
        </is>
      </c>
      <c r="B4" s="22">
        <f>SUM('Tableau de Commandes'!I2:I51)</f>
        <v/>
      </c>
    </row>
    <row r="5">
      <c r="A5" s="21" t="inlineStr">
        <is>
          <t>Commandes livrées</t>
        </is>
      </c>
      <c r="B5" s="20">
        <f>COUNTIF('Tableau de Commandes'!J2:J51,"Livrée")</f>
        <v/>
      </c>
    </row>
    <row r="6">
      <c r="A6" s="19" t="inlineStr">
        <is>
          <t>Commandes en attente</t>
        </is>
      </c>
      <c r="B6" s="20">
        <f>COUNTIF('Tableau de Commandes'!J2:J51,"En attente")</f>
        <v/>
      </c>
    </row>
    <row r="7">
      <c r="A7" s="21" t="inlineStr">
        <is>
          <t>Valeur moyenne commande</t>
        </is>
      </c>
      <c r="B7" s="22">
        <f>AVERAGE('Tableau de Commandes'!I2:I51)</f>
        <v/>
      </c>
    </row>
    <row r="10">
      <c r="A10" s="23" t="inlineStr">
        <is>
          <t>Statut</t>
        </is>
      </c>
      <c r="B10" s="23" t="inlineStr">
        <is>
          <t>Nombre</t>
        </is>
      </c>
    </row>
    <row r="11">
      <c r="A11" t="inlineStr">
        <is>
          <t>Expédiée</t>
        </is>
      </c>
      <c r="B11" t="n">
        <v>16</v>
      </c>
    </row>
    <row r="12">
      <c r="A12" t="inlineStr">
        <is>
          <t>En préparation</t>
        </is>
      </c>
      <c r="B12" t="n">
        <v>8</v>
      </c>
    </row>
    <row r="13">
      <c r="A13" t="inlineStr">
        <is>
          <t>Livrée</t>
        </is>
      </c>
      <c r="B13" t="n">
        <v>6</v>
      </c>
    </row>
    <row r="14">
      <c r="A14" t="inlineStr">
        <is>
          <t>Confirmée</t>
        </is>
      </c>
      <c r="B14" t="n">
        <v>12</v>
      </c>
    </row>
    <row r="15">
      <c r="A15" t="inlineStr">
        <is>
          <t>En attente</t>
        </is>
      </c>
      <c r="B15" t="n">
        <v>8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2026-01-11T12:55:41Z</dcterms:created>
  <dcterms:modified xmlns:dcterms="http://purl.org/dc/terms/" xmlns:xsi="http://www.w3.org/2001/XMLSchema-instance" xsi:type="dcterms:W3CDTF">2026-01-11T12:55:41Z</dcterms:modified>
</cp:coreProperties>
</file>