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Tension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Analys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6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sz val="11"/>
    </font>
    <font>
      <name val="Calibri"/>
      <b val="1"/>
      <color rgb="00FFFFFF"/>
      <sz val="14"/>
    </font>
    <font>
      <name val="Calibri"/>
      <sz val="11"/>
    </font>
    <font>
      <name val="Calibri"/>
      <b val="1"/>
      <color rgb="001E3A8A"/>
      <sz val="12"/>
    </font>
  </fonts>
  <fills count="9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F9FAFB"/>
        <bgColor rgb="00F9FAFB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3" fillId="3" borderId="1" applyAlignment="1" pivotButton="0" quotePrefix="0" xfId="0">
      <alignment horizontal="center" vertical="center" wrapText="1"/>
    </xf>
    <xf numFmtId="165" fontId="0" fillId="0" borderId="0" pivotButton="0" quotePrefix="0" xfId="0"/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1" fillId="0" borderId="0" pivotButton="0" quotePrefix="0" xfId="0"/>
    <xf numFmtId="0" fontId="5" fillId="8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EF4444"/>
          <bgColor rgb="00EF4444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6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0" customWidth="1" min="5" max="5"/>
    <col width="12" customWidth="1" min="6" max="6"/>
    <col width="10" customWidth="1" min="7" max="7"/>
    <col width="13" customWidth="1" min="8" max="8"/>
    <col width="12" customWidth="1" min="9" max="9"/>
    <col width="20" customWidth="1" min="10" max="10"/>
    <col width="12" customWidth="1" min="11" max="11"/>
  </cols>
  <sheetData>
    <row r="1" ht="30" customHeight="1">
      <c r="A1" s="1" t="inlineStr">
        <is>
          <t>FICHE DE SUIVI DE LA TENSION ARTÉRIELLE</t>
        </is>
      </c>
    </row>
    <row r="3">
      <c r="A3" s="2" t="inlineStr">
        <is>
          <t>Nom du patient:</t>
        </is>
      </c>
      <c r="C3" s="3" t="n"/>
      <c r="G3" s="2" t="inlineStr">
        <is>
          <t>Date de naissance:</t>
        </is>
      </c>
      <c r="I3" s="3" t="n"/>
    </row>
    <row r="4">
      <c r="A4" s="2" t="inlineStr">
        <is>
          <t>Médecin traitant:</t>
        </is>
      </c>
      <c r="C4" s="3" t="n"/>
      <c r="G4" s="2" t="inlineStr">
        <is>
          <t>Téléphone:</t>
        </is>
      </c>
      <c r="I4" s="3" t="n"/>
    </row>
    <row r="6" ht="45" customHeight="1">
      <c r="A6" s="4" t="inlineStr">
        <is>
          <t>Date</t>
        </is>
      </c>
      <c r="B6" s="4" t="inlineStr">
        <is>
          <t>Heure</t>
        </is>
      </c>
      <c r="C6" s="4" t="inlineStr">
        <is>
          <t>Systolique
(mmHg)</t>
        </is>
      </c>
      <c r="D6" s="4" t="inlineStr">
        <is>
          <t>Diastolique
(mmHg)</t>
        </is>
      </c>
      <c r="E6" s="4" t="inlineStr">
        <is>
          <t>Pouls
(bpm)</t>
        </is>
      </c>
      <c r="F6" s="4" t="inlineStr">
        <is>
          <t>Position</t>
        </is>
      </c>
      <c r="G6" s="4" t="inlineStr">
        <is>
          <t>Bras</t>
        </is>
      </c>
      <c r="H6" s="4" t="inlineStr">
        <is>
          <t>Avant/Après
Repas</t>
        </is>
      </c>
      <c r="I6" s="4" t="inlineStr">
        <is>
          <t>Médicaments
pris</t>
        </is>
      </c>
      <c r="J6" s="4" t="inlineStr">
        <is>
          <t>Symptômes</t>
        </is>
      </c>
      <c r="K6" s="4" t="inlineStr">
        <is>
          <t>Statut</t>
        </is>
      </c>
    </row>
    <row r="7">
      <c r="A7" s="5" t="n">
        <v>46033.57367955115</v>
      </c>
      <c r="B7" t="inlineStr">
        <is>
          <t>08:00</t>
        </is>
      </c>
      <c r="C7" s="6" t="n"/>
      <c r="D7" s="6" t="n"/>
      <c r="E7" s="6" t="n"/>
      <c r="F7" s="7" t="n"/>
      <c r="G7" s="7" t="n"/>
      <c r="H7" s="7" t="n"/>
      <c r="I7" s="7" t="n"/>
      <c r="J7" s="7" t="n"/>
      <c r="K7" s="6">
        <f>IF(AND(C7&lt;&gt;"",D7&lt;&gt;""),IF(OR(C7&gt;140,D7&gt;90),"Élevée",IF(OR(C7&lt;90,D7&lt;60),"Basse","Normale")),"")</f>
        <v/>
      </c>
    </row>
    <row r="8">
      <c r="A8" s="5" t="n">
        <v>46034.57367955115</v>
      </c>
      <c r="B8" t="inlineStr">
        <is>
          <t>08:00</t>
        </is>
      </c>
      <c r="C8" s="8" t="n"/>
      <c r="D8" s="8" t="n"/>
      <c r="E8" s="8" t="n"/>
      <c r="F8" s="9" t="n"/>
      <c r="G8" s="9" t="n"/>
      <c r="H8" s="9" t="n"/>
      <c r="I8" s="9" t="n"/>
      <c r="J8" s="9" t="n"/>
      <c r="K8" s="8">
        <f>IF(AND(C8&lt;&gt;"",D8&lt;&gt;""),IF(OR(C8&gt;140,D8&gt;90),"Élevée",IF(OR(C8&lt;90,D8&lt;60),"Basse","Normale")),"")</f>
        <v/>
      </c>
    </row>
    <row r="9">
      <c r="A9" s="5" t="n">
        <v>46035.57367955115</v>
      </c>
      <c r="B9" t="inlineStr">
        <is>
          <t>08:00</t>
        </is>
      </c>
      <c r="C9" s="6" t="n"/>
      <c r="D9" s="6" t="n"/>
      <c r="E9" s="6" t="n"/>
      <c r="F9" s="7" t="n"/>
      <c r="G9" s="7" t="n"/>
      <c r="H9" s="7" t="n"/>
      <c r="I9" s="7" t="n"/>
      <c r="J9" s="7" t="n"/>
      <c r="K9" s="6">
        <f>IF(AND(C9&lt;&gt;"",D9&lt;&gt;""),IF(OR(C9&gt;140,D9&gt;90),"Élevée",IF(OR(C9&lt;90,D9&lt;60),"Basse","Normale")),"")</f>
        <v/>
      </c>
    </row>
    <row r="10">
      <c r="A10" s="5" t="n">
        <v>46036.57367955115</v>
      </c>
      <c r="B10" t="inlineStr">
        <is>
          <t>08:00</t>
        </is>
      </c>
      <c r="C10" s="8" t="n"/>
      <c r="D10" s="8" t="n"/>
      <c r="E10" s="8" t="n"/>
      <c r="F10" s="9" t="n"/>
      <c r="G10" s="9" t="n"/>
      <c r="H10" s="9" t="n"/>
      <c r="I10" s="9" t="n"/>
      <c r="J10" s="9" t="n"/>
      <c r="K10" s="8">
        <f>IF(AND(C10&lt;&gt;"",D10&lt;&gt;""),IF(OR(C10&gt;140,D10&gt;90),"Élevée",IF(OR(C10&lt;90,D10&lt;60),"Basse","Normale")),"")</f>
        <v/>
      </c>
    </row>
    <row r="11">
      <c r="A11" s="5" t="n">
        <v>46037.57367955115</v>
      </c>
      <c r="B11" t="inlineStr">
        <is>
          <t>08:00</t>
        </is>
      </c>
      <c r="C11" s="6" t="n"/>
      <c r="D11" s="6" t="n"/>
      <c r="E11" s="6" t="n"/>
      <c r="F11" s="7" t="n"/>
      <c r="G11" s="7" t="n"/>
      <c r="H11" s="7" t="n"/>
      <c r="I11" s="7" t="n"/>
      <c r="J11" s="7" t="n"/>
      <c r="K11" s="6">
        <f>IF(AND(C11&lt;&gt;"",D11&lt;&gt;""),IF(OR(C11&gt;140,D11&gt;90),"Élevée",IF(OR(C11&lt;90,D11&lt;60),"Basse","Normale")),"")</f>
        <v/>
      </c>
    </row>
    <row r="12">
      <c r="A12" s="5" t="n">
        <v>46038.57367955115</v>
      </c>
      <c r="B12" t="inlineStr">
        <is>
          <t>08:00</t>
        </is>
      </c>
      <c r="C12" s="8" t="n"/>
      <c r="D12" s="8" t="n"/>
      <c r="E12" s="8" t="n"/>
      <c r="F12" s="9" t="n"/>
      <c r="G12" s="9" t="n"/>
      <c r="H12" s="9" t="n"/>
      <c r="I12" s="9" t="n"/>
      <c r="J12" s="9" t="n"/>
      <c r="K12" s="8">
        <f>IF(AND(C12&lt;&gt;"",D12&lt;&gt;""),IF(OR(C12&gt;140,D12&gt;90),"Élevée",IF(OR(C12&lt;90,D12&lt;60),"Basse","Normale")),"")</f>
        <v/>
      </c>
    </row>
    <row r="13">
      <c r="A13" s="5" t="n">
        <v>46039.57367955115</v>
      </c>
      <c r="B13" t="inlineStr">
        <is>
          <t>08:00</t>
        </is>
      </c>
      <c r="C13" s="6" t="n"/>
      <c r="D13" s="6" t="n"/>
      <c r="E13" s="6" t="n"/>
      <c r="F13" s="7" t="n"/>
      <c r="G13" s="7" t="n"/>
      <c r="H13" s="7" t="n"/>
      <c r="I13" s="7" t="n"/>
      <c r="J13" s="7" t="n"/>
      <c r="K13" s="6">
        <f>IF(AND(C13&lt;&gt;"",D13&lt;&gt;""),IF(OR(C13&gt;140,D13&gt;90),"Élevée",IF(OR(C13&lt;90,D13&lt;60),"Basse","Normale")),"")</f>
        <v/>
      </c>
    </row>
    <row r="14">
      <c r="A14" s="5" t="n">
        <v>46040.57367955115</v>
      </c>
      <c r="B14" t="inlineStr">
        <is>
          <t>08:00</t>
        </is>
      </c>
      <c r="C14" s="8" t="n"/>
      <c r="D14" s="8" t="n"/>
      <c r="E14" s="8" t="n"/>
      <c r="F14" s="9" t="n"/>
      <c r="G14" s="9" t="n"/>
      <c r="H14" s="9" t="n"/>
      <c r="I14" s="9" t="n"/>
      <c r="J14" s="9" t="n"/>
      <c r="K14" s="8">
        <f>IF(AND(C14&lt;&gt;"",D14&lt;&gt;""),IF(OR(C14&gt;140,D14&gt;90),"Élevée",IF(OR(C14&lt;90,D14&lt;60),"Basse","Normale")),"")</f>
        <v/>
      </c>
    </row>
    <row r="15">
      <c r="A15" s="5" t="n">
        <v>46041.57367955115</v>
      </c>
      <c r="B15" t="inlineStr">
        <is>
          <t>08:00</t>
        </is>
      </c>
      <c r="C15" s="6" t="n"/>
      <c r="D15" s="6" t="n"/>
      <c r="E15" s="6" t="n"/>
      <c r="F15" s="7" t="n"/>
      <c r="G15" s="7" t="n"/>
      <c r="H15" s="7" t="n"/>
      <c r="I15" s="7" t="n"/>
      <c r="J15" s="7" t="n"/>
      <c r="K15" s="6">
        <f>IF(AND(C15&lt;&gt;"",D15&lt;&gt;""),IF(OR(C15&gt;140,D15&gt;90),"Élevée",IF(OR(C15&lt;90,D15&lt;60),"Basse","Normale")),"")</f>
        <v/>
      </c>
    </row>
    <row r="16">
      <c r="A16" s="5" t="n">
        <v>46042.57367955115</v>
      </c>
      <c r="B16" t="inlineStr">
        <is>
          <t>08:00</t>
        </is>
      </c>
      <c r="C16" s="8" t="n"/>
      <c r="D16" s="8" t="n"/>
      <c r="E16" s="8" t="n"/>
      <c r="F16" s="9" t="n"/>
      <c r="G16" s="9" t="n"/>
      <c r="H16" s="9" t="n"/>
      <c r="I16" s="9" t="n"/>
      <c r="J16" s="9" t="n"/>
      <c r="K16" s="8">
        <f>IF(AND(C16&lt;&gt;"",D16&lt;&gt;""),IF(OR(C16&gt;140,D16&gt;90),"Élevée",IF(OR(C16&lt;90,D16&lt;60),"Basse","Normale")),"")</f>
        <v/>
      </c>
    </row>
    <row r="17">
      <c r="C17" s="6" t="n"/>
      <c r="D17" s="6" t="n"/>
      <c r="E17" s="6" t="n"/>
      <c r="F17" s="7" t="n"/>
      <c r="G17" s="7" t="n"/>
      <c r="H17" s="7" t="n"/>
      <c r="I17" s="7" t="n"/>
      <c r="J17" s="7" t="n"/>
      <c r="K17" s="6">
        <f>IF(AND(C17&lt;&gt;"",D17&lt;&gt;""),IF(OR(C17&gt;140,D17&gt;90),"Élevée",IF(OR(C17&lt;90,D17&lt;60),"Basse","Normale")),"")</f>
        <v/>
      </c>
    </row>
    <row r="18">
      <c r="C18" s="8" t="n"/>
      <c r="D18" s="8" t="n"/>
      <c r="E18" s="8" t="n"/>
      <c r="F18" s="9" t="n"/>
      <c r="G18" s="9" t="n"/>
      <c r="H18" s="9" t="n"/>
      <c r="I18" s="9" t="n"/>
      <c r="J18" s="9" t="n"/>
      <c r="K18" s="8">
        <f>IF(AND(C18&lt;&gt;"",D18&lt;&gt;""),IF(OR(C18&gt;140,D18&gt;90),"Élevée",IF(OR(C18&lt;90,D18&lt;60),"Basse","Normale")),"")</f>
        <v/>
      </c>
    </row>
    <row r="19">
      <c r="C19" s="6" t="n"/>
      <c r="D19" s="6" t="n"/>
      <c r="E19" s="6" t="n"/>
      <c r="F19" s="7" t="n"/>
      <c r="G19" s="7" t="n"/>
      <c r="H19" s="7" t="n"/>
      <c r="I19" s="7" t="n"/>
      <c r="J19" s="7" t="n"/>
      <c r="K19" s="6">
        <f>IF(AND(C19&lt;&gt;"",D19&lt;&gt;""),IF(OR(C19&gt;140,D19&gt;90),"Élevée",IF(OR(C19&lt;90,D19&lt;60),"Basse","Normale")),"")</f>
        <v/>
      </c>
    </row>
    <row r="20">
      <c r="C20" s="8" t="n"/>
      <c r="D20" s="8" t="n"/>
      <c r="E20" s="8" t="n"/>
      <c r="F20" s="9" t="n"/>
      <c r="G20" s="9" t="n"/>
      <c r="H20" s="9" t="n"/>
      <c r="I20" s="9" t="n"/>
      <c r="J20" s="9" t="n"/>
      <c r="K20" s="8">
        <f>IF(AND(C20&lt;&gt;"",D20&lt;&gt;""),IF(OR(C20&gt;140,D20&gt;90),"Élevée",IF(OR(C20&lt;90,D20&lt;60),"Basse","Normale")),"")</f>
        <v/>
      </c>
    </row>
    <row r="21">
      <c r="C21" s="6" t="n"/>
      <c r="D21" s="6" t="n"/>
      <c r="E21" s="6" t="n"/>
      <c r="F21" s="7" t="n"/>
      <c r="G21" s="7" t="n"/>
      <c r="H21" s="7" t="n"/>
      <c r="I21" s="7" t="n"/>
      <c r="J21" s="7" t="n"/>
      <c r="K21" s="6">
        <f>IF(AND(C21&lt;&gt;"",D21&lt;&gt;""),IF(OR(C21&gt;140,D21&gt;90),"Élevée",IF(OR(C21&lt;90,D21&lt;60),"Basse","Normale")),"")</f>
        <v/>
      </c>
    </row>
    <row r="22">
      <c r="C22" s="8" t="n"/>
      <c r="D22" s="8" t="n"/>
      <c r="E22" s="8" t="n"/>
      <c r="F22" s="9" t="n"/>
      <c r="G22" s="9" t="n"/>
      <c r="H22" s="9" t="n"/>
      <c r="I22" s="9" t="n"/>
      <c r="J22" s="9" t="n"/>
      <c r="K22" s="8">
        <f>IF(AND(C22&lt;&gt;"",D22&lt;&gt;""),IF(OR(C22&gt;140,D22&gt;90),"Élevée",IF(OR(C22&lt;90,D22&lt;60),"Basse","Normale")),"")</f>
        <v/>
      </c>
    </row>
    <row r="23">
      <c r="C23" s="6" t="n"/>
      <c r="D23" s="6" t="n"/>
      <c r="E23" s="6" t="n"/>
      <c r="F23" s="7" t="n"/>
      <c r="G23" s="7" t="n"/>
      <c r="H23" s="7" t="n"/>
      <c r="I23" s="7" t="n"/>
      <c r="J23" s="7" t="n"/>
      <c r="K23" s="6">
        <f>IF(AND(C23&lt;&gt;"",D23&lt;&gt;""),IF(OR(C23&gt;140,D23&gt;90),"Élevée",IF(OR(C23&lt;90,D23&lt;60),"Basse","Normale")),"")</f>
        <v/>
      </c>
    </row>
    <row r="24">
      <c r="C24" s="8" t="n"/>
      <c r="D24" s="8" t="n"/>
      <c r="E24" s="8" t="n"/>
      <c r="F24" s="9" t="n"/>
      <c r="G24" s="9" t="n"/>
      <c r="H24" s="9" t="n"/>
      <c r="I24" s="9" t="n"/>
      <c r="J24" s="9" t="n"/>
      <c r="K24" s="8">
        <f>IF(AND(C24&lt;&gt;"",D24&lt;&gt;""),IF(OR(C24&gt;140,D24&gt;90),"Élevée",IF(OR(C24&lt;90,D24&lt;60),"Basse","Normale")),"")</f>
        <v/>
      </c>
    </row>
    <row r="25">
      <c r="C25" s="6" t="n"/>
      <c r="D25" s="6" t="n"/>
      <c r="E25" s="6" t="n"/>
      <c r="F25" s="7" t="n"/>
      <c r="G25" s="7" t="n"/>
      <c r="H25" s="7" t="n"/>
      <c r="I25" s="7" t="n"/>
      <c r="J25" s="7" t="n"/>
      <c r="K25" s="6">
        <f>IF(AND(C25&lt;&gt;"",D25&lt;&gt;""),IF(OR(C25&gt;140,D25&gt;90),"Élevée",IF(OR(C25&lt;90,D25&lt;60),"Basse","Normale")),"")</f>
        <v/>
      </c>
    </row>
    <row r="26">
      <c r="C26" s="8" t="n"/>
      <c r="D26" s="8" t="n"/>
      <c r="E26" s="8" t="n"/>
      <c r="F26" s="9" t="n"/>
      <c r="G26" s="9" t="n"/>
      <c r="H26" s="9" t="n"/>
      <c r="I26" s="9" t="n"/>
      <c r="J26" s="9" t="n"/>
      <c r="K26" s="8">
        <f>IF(AND(C26&lt;&gt;"",D26&lt;&gt;""),IF(OR(C26&gt;140,D26&gt;90),"Élevée",IF(OR(C26&lt;90,D26&lt;60),"Basse","Normale")),"")</f>
        <v/>
      </c>
    </row>
    <row r="27">
      <c r="C27" s="6" t="n"/>
      <c r="D27" s="6" t="n"/>
      <c r="E27" s="6" t="n"/>
      <c r="F27" s="7" t="n"/>
      <c r="G27" s="7" t="n"/>
      <c r="H27" s="7" t="n"/>
      <c r="I27" s="7" t="n"/>
      <c r="J27" s="7" t="n"/>
      <c r="K27" s="6">
        <f>IF(AND(C27&lt;&gt;"",D27&lt;&gt;""),IF(OR(C27&gt;140,D27&gt;90),"Élevée",IF(OR(C27&lt;90,D27&lt;60),"Basse","Normale")),"")</f>
        <v/>
      </c>
    </row>
    <row r="28">
      <c r="C28" s="8" t="n"/>
      <c r="D28" s="8" t="n"/>
      <c r="E28" s="8" t="n"/>
      <c r="F28" s="9" t="n"/>
      <c r="G28" s="9" t="n"/>
      <c r="H28" s="9" t="n"/>
      <c r="I28" s="9" t="n"/>
      <c r="J28" s="9" t="n"/>
      <c r="K28" s="8">
        <f>IF(AND(C28&lt;&gt;"",D28&lt;&gt;""),IF(OR(C28&gt;140,D28&gt;90),"Élevée",IF(OR(C28&lt;90,D28&lt;60),"Basse","Normale")),"")</f>
        <v/>
      </c>
    </row>
    <row r="29">
      <c r="C29" s="6" t="n"/>
      <c r="D29" s="6" t="n"/>
      <c r="E29" s="6" t="n"/>
      <c r="F29" s="7" t="n"/>
      <c r="G29" s="7" t="n"/>
      <c r="H29" s="7" t="n"/>
      <c r="I29" s="7" t="n"/>
      <c r="J29" s="7" t="n"/>
      <c r="K29" s="6">
        <f>IF(AND(C29&lt;&gt;"",D29&lt;&gt;""),IF(OR(C29&gt;140,D29&gt;90),"Élevée",IF(OR(C29&lt;90,D29&lt;60),"Basse","Normale")),"")</f>
        <v/>
      </c>
    </row>
    <row r="30">
      <c r="C30" s="8" t="n"/>
      <c r="D30" s="8" t="n"/>
      <c r="E30" s="8" t="n"/>
      <c r="F30" s="9" t="n"/>
      <c r="G30" s="9" t="n"/>
      <c r="H30" s="9" t="n"/>
      <c r="I30" s="9" t="n"/>
      <c r="J30" s="9" t="n"/>
      <c r="K30" s="8">
        <f>IF(AND(C30&lt;&gt;"",D30&lt;&gt;""),IF(OR(C30&gt;140,D30&gt;90),"Élevée",IF(OR(C30&lt;90,D30&lt;60),"Basse","Normale")),"")</f>
        <v/>
      </c>
    </row>
    <row r="31">
      <c r="C31" s="6" t="n"/>
      <c r="D31" s="6" t="n"/>
      <c r="E31" s="6" t="n"/>
      <c r="F31" s="7" t="n"/>
      <c r="G31" s="7" t="n"/>
      <c r="H31" s="7" t="n"/>
      <c r="I31" s="7" t="n"/>
      <c r="J31" s="7" t="n"/>
      <c r="K31" s="6">
        <f>IF(AND(C31&lt;&gt;"",D31&lt;&gt;""),IF(OR(C31&gt;140,D31&gt;90),"Élevée",IF(OR(C31&lt;90,D31&lt;60),"Basse","Normale")),"")</f>
        <v/>
      </c>
    </row>
    <row r="32">
      <c r="C32" s="8" t="n"/>
      <c r="D32" s="8" t="n"/>
      <c r="E32" s="8" t="n"/>
      <c r="F32" s="9" t="n"/>
      <c r="G32" s="9" t="n"/>
      <c r="H32" s="9" t="n"/>
      <c r="I32" s="9" t="n"/>
      <c r="J32" s="9" t="n"/>
      <c r="K32" s="8">
        <f>IF(AND(C32&lt;&gt;"",D32&lt;&gt;""),IF(OR(C32&gt;140,D32&gt;90),"Élevée",IF(OR(C32&lt;90,D32&lt;60),"Basse","Normale")),"")</f>
        <v/>
      </c>
    </row>
    <row r="33">
      <c r="C33" s="6" t="n"/>
      <c r="D33" s="6" t="n"/>
      <c r="E33" s="6" t="n"/>
      <c r="F33" s="7" t="n"/>
      <c r="G33" s="7" t="n"/>
      <c r="H33" s="7" t="n"/>
      <c r="I33" s="7" t="n"/>
      <c r="J33" s="7" t="n"/>
      <c r="K33" s="6">
        <f>IF(AND(C33&lt;&gt;"",D33&lt;&gt;""),IF(OR(C33&gt;140,D33&gt;90),"Élevée",IF(OR(C33&lt;90,D33&lt;60),"Basse","Normale")),"")</f>
        <v/>
      </c>
    </row>
    <row r="34">
      <c r="C34" s="8" t="n"/>
      <c r="D34" s="8" t="n"/>
      <c r="E34" s="8" t="n"/>
      <c r="F34" s="9" t="n"/>
      <c r="G34" s="9" t="n"/>
      <c r="H34" s="9" t="n"/>
      <c r="I34" s="9" t="n"/>
      <c r="J34" s="9" t="n"/>
      <c r="K34" s="8">
        <f>IF(AND(C34&lt;&gt;"",D34&lt;&gt;""),IF(OR(C34&gt;140,D34&gt;90),"Élevée",IF(OR(C34&lt;90,D34&lt;60),"Basse","Normale")),"")</f>
        <v/>
      </c>
    </row>
    <row r="35">
      <c r="C35" s="6" t="n"/>
      <c r="D35" s="6" t="n"/>
      <c r="E35" s="6" t="n"/>
      <c r="F35" s="7" t="n"/>
      <c r="G35" s="7" t="n"/>
      <c r="H35" s="7" t="n"/>
      <c r="I35" s="7" t="n"/>
      <c r="J35" s="7" t="n"/>
      <c r="K35" s="6">
        <f>IF(AND(C35&lt;&gt;"",D35&lt;&gt;""),IF(OR(C35&gt;140,D35&gt;90),"Élevée",IF(OR(C35&lt;90,D35&lt;60),"Basse","Normale")),"")</f>
        <v/>
      </c>
    </row>
    <row r="36">
      <c r="C36" s="8" t="n"/>
      <c r="D36" s="8" t="n"/>
      <c r="E36" s="8" t="n"/>
      <c r="F36" s="9" t="n"/>
      <c r="G36" s="9" t="n"/>
      <c r="H36" s="9" t="n"/>
      <c r="I36" s="9" t="n"/>
      <c r="J36" s="9" t="n"/>
      <c r="K36" s="8">
        <f>IF(AND(C36&lt;&gt;"",D36&lt;&gt;""),IF(OR(C36&gt;140,D36&gt;90),"Élevée",IF(OR(C36&lt;90,D36&lt;60),"Basse","Normale")),"")</f>
        <v/>
      </c>
    </row>
  </sheetData>
  <mergeCells count="9">
    <mergeCell ref="A1:K1"/>
    <mergeCell ref="A3:B3"/>
    <mergeCell ref="C3:E3"/>
    <mergeCell ref="G3:H3"/>
    <mergeCell ref="I3:K3"/>
    <mergeCell ref="A4:B4"/>
    <mergeCell ref="C4:E4"/>
    <mergeCell ref="G4:H4"/>
    <mergeCell ref="I4:K4"/>
  </mergeCells>
  <conditionalFormatting sqref="K7:K100">
    <cfRule type="expression" priority="1" dxfId="0">
      <formula>$K7="Normale"</formula>
    </cfRule>
    <cfRule type="expression" priority="2" dxfId="1">
      <formula>$K7="Élevée"</formula>
    </cfRule>
    <cfRule type="expression" priority="3" dxfId="2">
      <formula>$K7="Basse"</formula>
    </cfRule>
  </conditionalFormatting>
  <dataValidations count="4">
    <dataValidation sqref="F7:F100" showErrorMessage="1" showInputMessage="1" allowBlank="1" type="list">
      <formula1>"Assis,Debout,Allongé"</formula1>
    </dataValidation>
    <dataValidation sqref="G7:G100" showErrorMessage="1" showInputMessage="1" allowBlank="1" type="list">
      <formula1>"Gauche,Droit"</formula1>
    </dataValidation>
    <dataValidation sqref="H7:H100" showErrorMessage="1" showInputMessage="1" allowBlank="1" type="list">
      <formula1>"Avant repas,Après repas,2h après repas"</formula1>
    </dataValidation>
    <dataValidation sqref="I7:I100" showErrorMessage="1" showInputMessage="1" allowBlank="1" type="list">
      <formula1>"Oui,Non,Partiellement"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0" t="inlineStr">
        <is>
          <t>INSTRUCTIONS D'UTILISATION</t>
        </is>
      </c>
    </row>
    <row r="3" ht="25" customHeight="1">
      <c r="A3" s="11" t="inlineStr">
        <is>
          <t>1. PRÉPARATION À LA MESURE</t>
        </is>
      </c>
    </row>
    <row r="4">
      <c r="A4" s="12" t="inlineStr">
        <is>
          <t>• Repos de 5 minutes avant la mesure</t>
        </is>
      </c>
    </row>
    <row r="5">
      <c r="A5" s="12" t="inlineStr">
        <is>
          <t>• Assis confortablement, dos soutenu</t>
        </is>
      </c>
    </row>
    <row r="6">
      <c r="A6" s="12" t="inlineStr">
        <is>
          <t>• Bras à hauteur du cœur</t>
        </is>
      </c>
    </row>
    <row r="7">
      <c r="A7" s="12" t="inlineStr">
        <is>
          <t>• Ne pas parler pendant la mesure</t>
        </is>
      </c>
    </row>
    <row r="8">
      <c r="A8" s="12" t="inlineStr">
        <is>
          <t>• Vessie vide</t>
        </is>
      </c>
    </row>
    <row r="10" ht="25" customHeight="1">
      <c r="A10" s="11" t="inlineStr">
        <is>
          <t>2. MOMENTS DE MESURE RECOMMANDÉS</t>
        </is>
      </c>
    </row>
    <row r="11">
      <c r="A11" s="12" t="inlineStr">
        <is>
          <t>• Le matin avant le petit-déjeuner</t>
        </is>
      </c>
    </row>
    <row r="12">
      <c r="A12" s="12" t="inlineStr">
        <is>
          <t>• Le soir avant le dîner</t>
        </is>
      </c>
    </row>
    <row r="13">
      <c r="A13" s="12" t="inlineStr">
        <is>
          <t>• Avant la prise de médicaments</t>
        </is>
      </c>
    </row>
    <row r="15" ht="25" customHeight="1">
      <c r="A15" s="11" t="inlineStr">
        <is>
          <t>3. VALEURS DE RÉFÉRENCE</t>
        </is>
      </c>
    </row>
    <row r="16">
      <c r="A16" s="12" t="inlineStr">
        <is>
          <t>Tension normale:</t>
        </is>
      </c>
    </row>
    <row r="17">
      <c r="A17" s="12" t="inlineStr">
        <is>
          <t xml:space="preserve">  - Systolique: 90-120 mmHg</t>
        </is>
      </c>
    </row>
    <row r="18">
      <c r="A18" s="12" t="inlineStr">
        <is>
          <t xml:space="preserve">  - Diastolique: 60-80 mmHg</t>
        </is>
      </c>
    </row>
    <row r="19">
      <c r="A19" s="12" t="inlineStr">
        <is>
          <t>Hypertension:</t>
        </is>
      </c>
    </row>
    <row r="20">
      <c r="A20" s="12" t="inlineStr">
        <is>
          <t xml:space="preserve">  - Systolique: &gt; 140 mmHg</t>
        </is>
      </c>
    </row>
    <row r="21">
      <c r="A21" s="12" t="inlineStr">
        <is>
          <t xml:space="preserve">  - Diastolique: &gt; 90 mmHg</t>
        </is>
      </c>
    </row>
    <row r="22">
      <c r="A22" s="12" t="inlineStr">
        <is>
          <t>Hypotension:</t>
        </is>
      </c>
    </row>
    <row r="23">
      <c r="A23" s="12" t="inlineStr">
        <is>
          <t xml:space="preserve">  - Systolique: &lt; 90 mmHg</t>
        </is>
      </c>
    </row>
    <row r="24">
      <c r="A24" s="12" t="inlineStr">
        <is>
          <t xml:space="preserve">  - Diastolique: &lt; 60 mmHg</t>
        </is>
      </c>
    </row>
    <row r="26" ht="25" customHeight="1">
      <c r="A26" s="11" t="inlineStr">
        <is>
          <t>4. SAISIE DES DONNÉES</t>
        </is>
      </c>
    </row>
    <row r="27">
      <c r="A27" s="12" t="inlineStr">
        <is>
          <t>• Date: Format JJ/MM/AAAA</t>
        </is>
      </c>
    </row>
    <row r="28">
      <c r="A28" s="12" t="inlineStr">
        <is>
          <t>• Heure: Format HH:MM</t>
        </is>
      </c>
    </row>
    <row r="29">
      <c r="A29" s="12" t="inlineStr">
        <is>
          <t>• Systolique: Valeur en mmHg (ex: 120)</t>
        </is>
      </c>
    </row>
    <row r="30">
      <c r="A30" s="12" t="inlineStr">
        <is>
          <t>• Diastolique: Valeur en mmHg (ex: 80)</t>
        </is>
      </c>
    </row>
    <row r="31">
      <c r="A31" s="12" t="inlineStr">
        <is>
          <t>• Pouls: Valeur en bpm (ex: 70)</t>
        </is>
      </c>
    </row>
    <row r="32">
      <c r="A32" s="12" t="inlineStr">
        <is>
          <t>• Position: Sélectionner dans la liste</t>
        </is>
      </c>
    </row>
    <row r="33">
      <c r="A33" s="12" t="inlineStr">
        <is>
          <t>• Bras: Gauche ou Droit</t>
        </is>
      </c>
    </row>
    <row r="34">
      <c r="A34" s="12" t="inlineStr">
        <is>
          <t>• Repas: Moment par rapport au repas</t>
        </is>
      </c>
    </row>
    <row r="35">
      <c r="A35" s="12" t="inlineStr">
        <is>
          <t>• Médicaments: Indiquer si pris</t>
        </is>
      </c>
    </row>
    <row r="36">
      <c r="A36" s="12" t="inlineStr">
        <is>
          <t>• Symptômes: Noter tout symptôme ressenti</t>
        </is>
      </c>
    </row>
    <row r="38" ht="25" customHeight="1">
      <c r="A38" s="11" t="inlineStr">
        <is>
          <t>5. INTERPRÉTATION AUTOMATIQUE</t>
        </is>
      </c>
    </row>
    <row r="39">
      <c r="A39" s="12" t="inlineStr">
        <is>
          <t>• Vert = Tension normale</t>
        </is>
      </c>
    </row>
    <row r="40">
      <c r="A40" s="12" t="inlineStr">
        <is>
          <t>• Rouge = Tension élevée (consulter)</t>
        </is>
      </c>
    </row>
    <row r="41">
      <c r="A41" s="12" t="inlineStr">
        <is>
          <t>• Orange = Tension basse (surveiller)</t>
        </is>
      </c>
    </row>
    <row r="43" ht="25" customHeight="1">
      <c r="A43" s="11" t="inlineStr">
        <is>
          <t>6. QUAND CONSULTER</t>
        </is>
      </c>
    </row>
    <row r="44">
      <c r="A44" s="12" t="inlineStr">
        <is>
          <t>• Tension systolique &gt; 180 mmHg</t>
        </is>
      </c>
    </row>
    <row r="45">
      <c r="A45" s="12" t="inlineStr">
        <is>
          <t>• Tension diastolique &gt; 110 mmHg</t>
        </is>
      </c>
    </row>
    <row r="46">
      <c r="A46" s="12" t="inlineStr">
        <is>
          <t>• Symptômes: maux de tête intenses, vision trouble</t>
        </is>
      </c>
    </row>
    <row r="47">
      <c r="A47" s="12" t="inlineStr">
        <is>
          <t>• Douleur thoracique, essoufflement</t>
        </is>
      </c>
    </row>
    <row r="48">
      <c r="A48" s="12" t="inlineStr">
        <is>
          <t>• Plusieurs mesures élevées consécutives</t>
        </is>
      </c>
    </row>
    <row r="50" ht="25" customHeight="1">
      <c r="A50" s="11" t="inlineStr">
        <is>
          <t>7. CONSEILS PRATIQUES</t>
        </is>
      </c>
    </row>
    <row r="51">
      <c r="A51" s="12" t="inlineStr">
        <is>
          <t>• Mesurer aux mêmes heures chaque jour</t>
        </is>
      </c>
    </row>
    <row r="52">
      <c r="A52" s="12" t="inlineStr">
        <is>
          <t>• Faire 2-3 mesures espacées de 1 minute</t>
        </is>
      </c>
    </row>
    <row r="53">
      <c r="A53" s="12" t="inlineStr">
        <is>
          <t>• Noter tout changement de traitement</t>
        </is>
      </c>
    </row>
    <row r="54">
      <c r="A54" s="12" t="inlineStr">
        <is>
          <t>• Apporter ce document aux consultations</t>
        </is>
      </c>
    </row>
    <row r="55">
      <c r="A55" s="12" t="inlineStr">
        <is>
          <t>• Éviter café et tabac 30 min avant</t>
        </is>
      </c>
    </row>
    <row r="57" ht="25" customHeight="1">
      <c r="A57" s="11" t="inlineStr">
        <is>
          <t>8. MAINTENANCE DU TENSIOMÈTRE</t>
        </is>
      </c>
    </row>
    <row r="58">
      <c r="A58" s="12" t="inlineStr">
        <is>
          <t>• Vérifier la calibration annuellement</t>
        </is>
      </c>
    </row>
    <row r="59">
      <c r="A59" s="12" t="inlineStr">
        <is>
          <t>• Nettoyer régulièrement le brassard</t>
        </is>
      </c>
    </row>
    <row r="60">
      <c r="A60" s="12" t="inlineStr">
        <is>
          <t>• Remplacer les piles si nécessaire</t>
        </is>
      </c>
    </row>
    <row r="61">
      <c r="A61" s="12" t="inlineStr">
        <is>
          <t>• Suivre les instructions du fabricant</t>
        </is>
      </c>
    </row>
  </sheetData>
  <mergeCells count="52">
    <mergeCell ref="A3:D3"/>
    <mergeCell ref="A4:D4"/>
    <mergeCell ref="A5:D5"/>
    <mergeCell ref="A6:D6"/>
    <mergeCell ref="A7:D7"/>
    <mergeCell ref="A8:D8"/>
    <mergeCell ref="A10:D10"/>
    <mergeCell ref="A11:D11"/>
    <mergeCell ref="A12:D12"/>
    <mergeCell ref="A13:D13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8:D38"/>
    <mergeCell ref="A39:D39"/>
    <mergeCell ref="A40:D40"/>
    <mergeCell ref="A41:D41"/>
    <mergeCell ref="A43:D43"/>
    <mergeCell ref="A44:D44"/>
    <mergeCell ref="A45:D45"/>
    <mergeCell ref="A46:D46"/>
    <mergeCell ref="A47:D47"/>
    <mergeCell ref="A48:D48"/>
    <mergeCell ref="A50:D50"/>
    <mergeCell ref="A51:D51"/>
    <mergeCell ref="A52:D52"/>
    <mergeCell ref="A53:D53"/>
    <mergeCell ref="A54:D54"/>
    <mergeCell ref="A55:D55"/>
    <mergeCell ref="A57:D57"/>
    <mergeCell ref="A58:D58"/>
    <mergeCell ref="A59:D59"/>
    <mergeCell ref="A60:D60"/>
    <mergeCell ref="A61:D6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4" max="4"/>
    <col width="12" customWidth="1" min="5" max="5"/>
  </cols>
  <sheetData>
    <row r="1" ht="30" customHeight="1">
      <c r="A1" s="1" t="inlineStr">
        <is>
          <t>ANALYSES ET STATISTIQUES</t>
        </is>
      </c>
    </row>
    <row r="3">
      <c r="A3" s="13" t="inlineStr">
        <is>
          <t>Indicateur</t>
        </is>
      </c>
      <c r="B3" s="13" t="inlineStr">
        <is>
          <t>Valeur</t>
        </is>
      </c>
      <c r="D3" s="13" t="inlineStr">
        <is>
          <t>RÉPARTITION DES MESURES</t>
        </is>
      </c>
    </row>
    <row r="4">
      <c r="A4" s="14" t="inlineStr">
        <is>
          <t>Nombre de mesures</t>
        </is>
      </c>
      <c r="B4" s="15">
        <f>COUNTA('Suivi Tension'!C7:C100)</f>
        <v/>
      </c>
      <c r="D4" s="16" t="inlineStr">
        <is>
          <t>Normale</t>
        </is>
      </c>
      <c r="E4" s="17">
        <f>COUNTIF('Suivi Tension'!K7:K100,D4)</f>
        <v/>
      </c>
    </row>
    <row r="5">
      <c r="A5" s="18" t="inlineStr">
        <is>
          <t>Systolique moyenne</t>
        </is>
      </c>
      <c r="B5" s="19">
        <f>AVERAGE('Suivi Tension'!C7:C100)</f>
        <v/>
      </c>
      <c r="D5" s="20" t="inlineStr">
        <is>
          <t>Élevée</t>
        </is>
      </c>
      <c r="E5" s="21">
        <f>COUNTIF('Suivi Tension'!K7:K100,D5)</f>
        <v/>
      </c>
    </row>
    <row r="6">
      <c r="A6" s="14" t="inlineStr">
        <is>
          <t>Diastolique moyenne</t>
        </is>
      </c>
      <c r="B6" s="15">
        <f>AVERAGE('Suivi Tension'!D7:D100)</f>
        <v/>
      </c>
      <c r="D6" s="22" t="inlineStr">
        <is>
          <t>Basse</t>
        </is>
      </c>
      <c r="E6" s="23">
        <f>COUNTIF('Suivi Tension'!K7:K100,D6)</f>
        <v/>
      </c>
    </row>
    <row r="7">
      <c r="A7" s="18" t="inlineStr">
        <is>
          <t>Pouls moyen</t>
        </is>
      </c>
      <c r="B7" s="19">
        <f>AVERAGE('Suivi Tension'!E7:E100)</f>
        <v/>
      </c>
    </row>
    <row r="8">
      <c r="A8" s="14" t="inlineStr">
        <is>
          <t>Systolique min</t>
        </is>
      </c>
      <c r="B8" s="15">
        <f>MIN('Suivi Tension'!C7:C100)</f>
        <v/>
      </c>
    </row>
    <row r="9">
      <c r="A9" s="18" t="inlineStr">
        <is>
          <t>Systolique max</t>
        </is>
      </c>
      <c r="B9" s="19">
        <f>MAX('Suivi Tension'!C7:C100)</f>
        <v/>
      </c>
    </row>
    <row r="10">
      <c r="A10" s="14" t="inlineStr">
        <is>
          <t>Diastolique min</t>
        </is>
      </c>
      <c r="B10" s="15">
        <f>MIN('Suivi Tension'!D7:D100)</f>
        <v/>
      </c>
    </row>
    <row r="11">
      <c r="A11" s="18" t="inlineStr">
        <is>
          <t>Diastolique max</t>
        </is>
      </c>
      <c r="B11" s="19">
        <f>MAX('Suivi Tension'!D7:D100)</f>
        <v/>
      </c>
    </row>
    <row r="12">
      <c r="A12" s="14" t="inlineStr">
        <is>
          <t>Mesures normales</t>
        </is>
      </c>
      <c r="B12" s="15">
        <f>COUNTIF('Suivi Tension'!K7:K100,"Normale")</f>
        <v/>
      </c>
    </row>
    <row r="13">
      <c r="A13" s="18" t="inlineStr">
        <is>
          <t>Mesures élevées</t>
        </is>
      </c>
      <c r="B13" s="19">
        <f>COUNTIF('Suivi Tension'!K7:K100,"Élevée")</f>
        <v/>
      </c>
    </row>
    <row r="14">
      <c r="A14" s="14" t="inlineStr">
        <is>
          <t>Mesures basses</t>
        </is>
      </c>
      <c r="B14" s="15">
        <f>COUNTIF('Suivi Tension'!K7:K100,"Basse")</f>
        <v/>
      </c>
    </row>
  </sheetData>
  <mergeCells count="2">
    <mergeCell ref="A1:F1"/>
    <mergeCell ref="D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2026-01-11T13:46:05Z</dcterms:created>
  <dcterms:modified xmlns:dcterms="http://purl.org/dc/terms/" xmlns:xsi="http://www.w3.org/2001/XMLSchema-instance" xsi:type="dcterms:W3CDTF">2026-01-11T13:46:05Z</dcterms:modified>
</cp:coreProperties>
</file>