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ion Quotidienne" sheetId="1" state="visible" r:id="rId1"/>
    <sheet xmlns:r="http://schemas.openxmlformats.org/officeDocument/2006/relationships" name="Gestion Stock" sheetId="2" state="visible" r:id="rId2"/>
    <sheet xmlns:r="http://schemas.openxmlformats.org/officeDocument/2006/relationships" name="Ventes Hebdomadaires" sheetId="3" state="visible" r:id="rId3"/>
    <sheet xmlns:r="http://schemas.openxmlformats.org/officeDocument/2006/relationships" name="Chiffre d'Affaires" sheetId="4" state="visible" r:id="rId4"/>
    <sheet xmlns:r="http://schemas.openxmlformats.org/officeDocument/2006/relationships" name="Planning Production" sheetId="5" state="visible" r:id="rId5"/>
    <sheet xmlns:r="http://schemas.openxmlformats.org/officeDocument/2006/relationships" name="Informa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#,##0.00 €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sz val="11"/>
    </font>
    <font>
      <b val="1"/>
      <color rgb="00FFFFFF"/>
      <sz val="12"/>
    </font>
    <font>
      <b val="1"/>
      <color rgb="001E3A8A"/>
      <sz val="12"/>
    </font>
    <font>
      <b val="1"/>
      <sz val="11"/>
    </font>
    <font>
      <b val="1"/>
      <color rgb="001E3A8A"/>
      <sz val="11"/>
    </font>
    <font>
      <b val="1"/>
      <sz val="12"/>
    </font>
    <font>
      <b val="1"/>
    </font>
    <font>
      <b val="1"/>
      <color rgb="001E3A8A"/>
      <sz val="18"/>
    </font>
    <font>
      <b val="1"/>
      <color rgb="001E3A8A"/>
      <sz val="13"/>
    </font>
    <font>
      <i val="1"/>
      <sz val="10"/>
    </font>
    <font>
      <sz val="10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FFFFF"/>
        <bgColor rgb="00FFFFFF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center" vertical="center"/>
    </xf>
    <xf numFmtId="0" fontId="6" fillId="0" borderId="0" pivotButton="0" quotePrefix="0" xfId="0"/>
    <xf numFmtId="10" fontId="7" fillId="5" borderId="0" applyAlignment="1" pivotButton="0" quotePrefix="0" xfId="0">
      <alignment horizontal="center" vertical="center"/>
    </xf>
    <xf numFmtId="10" fontId="7" fillId="6" borderId="0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8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center" vertical="center"/>
    </xf>
    <xf numFmtId="0" fontId="6" fillId="4" borderId="1" pivotButton="0" quotePrefix="0" xfId="0"/>
    <xf numFmtId="165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4" fillId="4" borderId="1" pivotButton="0" quotePrefix="0" xfId="0"/>
    <xf numFmtId="165" fontId="5" fillId="4" borderId="1" applyAlignment="1" pivotButton="0" quotePrefix="0" xfId="0">
      <alignment horizontal="center" vertical="center"/>
    </xf>
    <xf numFmtId="165" fontId="7" fillId="8" borderId="0" applyAlignment="1" pivotButton="0" quotePrefix="0" xfId="0">
      <alignment horizontal="center" vertical="center"/>
    </xf>
    <xf numFmtId="165" fontId="7" fillId="5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9" borderId="0" pivotButton="0" quotePrefix="0" xfId="0"/>
    <xf numFmtId="0" fontId="5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Production vs Ventes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'Production Quotidienne'!C4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'Production Quotidienne'!$A$5:$A$14</f>
            </numRef>
          </cat>
          <val>
            <numRef>
              <f>'Production Quotidienne'!$C$5:$C$14</f>
            </numRef>
          </val>
        </ser>
        <ser>
          <idx val="1"/>
          <order val="1"/>
          <tx>
            <strRef>
              <f>'Production Quotidienne'!D4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'Production Quotidienne'!$A$5:$A$14</f>
            </numRef>
          </cat>
          <val>
            <numRef>
              <f>'Production Quotidienne'!$D$5:$D$14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Produits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Ventes par Jour</a:t>
            </a:r>
          </a:p>
        </rich>
      </tx>
    </title>
    <plotArea>
      <lineChart>
        <grouping val="standard"/>
        <ser>
          <idx val="0"/>
          <order val="0"/>
          <tx>
            <strRef>
              <f>'Ventes Hebdomadaires'!B3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Hebdomadaires'!$B$4:$B$10</f>
            </numRef>
          </val>
        </ser>
        <ser>
          <idx val="1"/>
          <order val="1"/>
          <tx>
            <strRef>
              <f>'Ventes Hebdomadaires'!C3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Hebdomadaires'!$C$4:$C$10</f>
            </numRef>
          </val>
        </ser>
        <ser>
          <idx val="2"/>
          <order val="2"/>
          <tx>
            <strRef>
              <f>'Ventes Hebdomadaires'!D3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Hebdomadaires'!$D$4:$D$10</f>
            </numRef>
          </val>
        </ser>
        <ser>
          <idx val="3"/>
          <order val="3"/>
          <tx>
            <strRef>
              <f>'Ventes Hebdomadaires'!E3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Hebdomadaires'!$E$4:$E$10</f>
            </numRef>
          </val>
        </ser>
        <ser>
          <idx val="4"/>
          <order val="4"/>
          <tx>
            <strRef>
              <f>'Ventes Hebdomadaires'!F3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Hebdomadaires'!$F$4:$F$10</f>
            </numRef>
          </val>
        </ser>
        <ser>
          <idx val="5"/>
          <order val="5"/>
          <tx>
            <strRef>
              <f>'Ventes Hebdomadaires'!G3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Hebdomadaires'!$G$4:$G$10</f>
            </numRef>
          </val>
        </ser>
        <ser>
          <idx val="6"/>
          <order val="6"/>
          <tx>
            <strRef>
              <f>'Ventes Hebdomadaires'!H3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'Ventes Hebdomadaires'!$B$3:$H$3</f>
            </numRef>
          </cat>
          <val>
            <numRef>
              <f>'Ventes Hebdomadaires'!$H$4:$H$10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 de la Semaine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 Vendue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CA par Catégorie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'Chiffre d''Affaires'!$A$4:$A$7</f>
            </numRef>
          </cat>
          <val>
            <numRef>
              <f>'Chiffre d''Affaires'!$B$4:$B$7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13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GESTION DE PRODUCTION - BOULANGERIE</t>
        </is>
      </c>
    </row>
    <row r="2">
      <c r="A2" s="2" t="inlineStr">
        <is>
          <t>Date de production : 11/01/2026</t>
        </is>
      </c>
    </row>
    <row r="4">
      <c r="A4" s="3" t="inlineStr">
        <is>
          <t>Produit</t>
        </is>
      </c>
      <c r="B4" s="3" t="inlineStr">
        <is>
          <t>Quantité Prévue</t>
        </is>
      </c>
      <c r="C4" s="3" t="inlineStr">
        <is>
          <t>Quantité Produite</t>
        </is>
      </c>
      <c r="D4" s="3" t="inlineStr">
        <is>
          <t>Vendu</t>
        </is>
      </c>
      <c r="E4" s="3" t="inlineStr">
        <is>
          <t>Invendu</t>
        </is>
      </c>
      <c r="F4" s="3" t="inlineStr">
        <is>
          <t>Prix Unitaire €</t>
        </is>
      </c>
      <c r="G4" s="3" t="inlineStr">
        <is>
          <t>CA Réalisé €</t>
        </is>
      </c>
    </row>
    <row r="5">
      <c r="A5" s="4" t="inlineStr">
        <is>
          <t>Baguette Tradition</t>
        </is>
      </c>
      <c r="B5" s="5" t="n">
        <v>80</v>
      </c>
      <c r="C5" s="5" t="n">
        <v>78</v>
      </c>
      <c r="D5" s="5" t="n">
        <v>75</v>
      </c>
      <c r="E5" s="5">
        <f>C5-D5</f>
        <v/>
      </c>
      <c r="F5" s="6" t="n">
        <v>1.2</v>
      </c>
      <c r="G5" s="6">
        <f>D5*F5</f>
        <v/>
      </c>
    </row>
    <row r="6">
      <c r="A6" s="7" t="inlineStr">
        <is>
          <t>Pain Complet</t>
        </is>
      </c>
      <c r="B6" s="8" t="n">
        <v>40</v>
      </c>
      <c r="C6" s="8" t="n">
        <v>38</v>
      </c>
      <c r="D6" s="8" t="n">
        <v>36</v>
      </c>
      <c r="E6" s="5">
        <f>C6-D6</f>
        <v/>
      </c>
      <c r="F6" s="9" t="n">
        <v>1.5</v>
      </c>
      <c r="G6" s="6">
        <f>D6*F6</f>
        <v/>
      </c>
    </row>
    <row r="7">
      <c r="A7" s="4" t="inlineStr">
        <is>
          <t>Croissant</t>
        </is>
      </c>
      <c r="B7" s="5" t="n">
        <v>120</v>
      </c>
      <c r="C7" s="5" t="n">
        <v>115</v>
      </c>
      <c r="D7" s="5" t="n">
        <v>110</v>
      </c>
      <c r="E7" s="5">
        <f>C7-D7</f>
        <v/>
      </c>
      <c r="F7" s="6" t="n">
        <v>1.1</v>
      </c>
      <c r="G7" s="6">
        <f>D7*F7</f>
        <v/>
      </c>
    </row>
    <row r="8">
      <c r="A8" s="7" t="inlineStr">
        <is>
          <t>Pain au Chocolat</t>
        </is>
      </c>
      <c r="B8" s="8" t="n">
        <v>100</v>
      </c>
      <c r="C8" s="8" t="n">
        <v>95</v>
      </c>
      <c r="D8" s="8" t="n">
        <v>90</v>
      </c>
      <c r="E8" s="5">
        <f>C8-D8</f>
        <v/>
      </c>
      <c r="F8" s="9" t="n">
        <v>1.2</v>
      </c>
      <c r="G8" s="6">
        <f>D8*F8</f>
        <v/>
      </c>
    </row>
    <row r="9">
      <c r="A9" s="4" t="inlineStr">
        <is>
          <t>Tarte aux Pommes</t>
        </is>
      </c>
      <c r="B9" s="5" t="n">
        <v>12</v>
      </c>
      <c r="C9" s="5" t="n">
        <v>12</v>
      </c>
      <c r="D9" s="5" t="n">
        <v>11</v>
      </c>
      <c r="E9" s="5">
        <f>C9-D9</f>
        <v/>
      </c>
      <c r="F9" s="6" t="n">
        <v>18</v>
      </c>
      <c r="G9" s="6">
        <f>D9*F9</f>
        <v/>
      </c>
    </row>
    <row r="10">
      <c r="A10" s="7" t="inlineStr">
        <is>
          <t>Éclair au Chocolat</t>
        </is>
      </c>
      <c r="B10" s="8" t="n">
        <v>60</v>
      </c>
      <c r="C10" s="8" t="n">
        <v>58</v>
      </c>
      <c r="D10" s="8" t="n">
        <v>55</v>
      </c>
      <c r="E10" s="5">
        <f>C10-D10</f>
        <v/>
      </c>
      <c r="F10" s="9" t="n">
        <v>3.5</v>
      </c>
      <c r="G10" s="6">
        <f>D10*F10</f>
        <v/>
      </c>
    </row>
    <row r="11">
      <c r="A11" s="4" t="inlineStr">
        <is>
          <t>Macaron (x6)</t>
        </is>
      </c>
      <c r="B11" s="5" t="n">
        <v>30</v>
      </c>
      <c r="C11" s="5" t="n">
        <v>28</v>
      </c>
      <c r="D11" s="5" t="n">
        <v>25</v>
      </c>
      <c r="E11" s="5">
        <f>C11-D11</f>
        <v/>
      </c>
      <c r="F11" s="6" t="n">
        <v>12</v>
      </c>
      <c r="G11" s="6">
        <f>D11*F11</f>
        <v/>
      </c>
    </row>
    <row r="12">
      <c r="A12" s="7" t="inlineStr">
        <is>
          <t>Pain aux Raisins</t>
        </is>
      </c>
      <c r="B12" s="8" t="n">
        <v>80</v>
      </c>
      <c r="C12" s="8" t="n">
        <v>75</v>
      </c>
      <c r="D12" s="8" t="n">
        <v>70</v>
      </c>
      <c r="E12" s="5">
        <f>C12-D12</f>
        <v/>
      </c>
      <c r="F12" s="9" t="n">
        <v>1.3</v>
      </c>
      <c r="G12" s="6">
        <f>D12*F12</f>
        <v/>
      </c>
    </row>
    <row r="13">
      <c r="A13" s="4" t="inlineStr">
        <is>
          <t>Fougasse</t>
        </is>
      </c>
      <c r="B13" s="5" t="n">
        <v>25</v>
      </c>
      <c r="C13" s="5" t="n">
        <v>24</v>
      </c>
      <c r="D13" s="5" t="n">
        <v>22</v>
      </c>
      <c r="E13" s="5">
        <f>C13-D13</f>
        <v/>
      </c>
      <c r="F13" s="6" t="n">
        <v>2.8</v>
      </c>
      <c r="G13" s="6">
        <f>D13*F13</f>
        <v/>
      </c>
    </row>
    <row r="14">
      <c r="A14" s="7" t="inlineStr">
        <is>
          <t>Brioche</t>
        </is>
      </c>
      <c r="B14" s="8" t="n">
        <v>35</v>
      </c>
      <c r="C14" s="8" t="n">
        <v>33</v>
      </c>
      <c r="D14" s="8" t="n">
        <v>30</v>
      </c>
      <c r="E14" s="5">
        <f>C14-D14</f>
        <v/>
      </c>
      <c r="F14" s="9" t="n">
        <v>4.5</v>
      </c>
      <c r="G14" s="6">
        <f>D14*F14</f>
        <v/>
      </c>
    </row>
    <row r="15">
      <c r="A15" s="10" t="inlineStr">
        <is>
          <t>TOTAL</t>
        </is>
      </c>
      <c r="B15" s="10">
        <f>SUM(B5:B14)</f>
        <v/>
      </c>
      <c r="C15" s="10">
        <f>SUM(C5:C14)</f>
        <v/>
      </c>
      <c r="D15" s="10">
        <f>SUM(D5:D14)</f>
        <v/>
      </c>
      <c r="E15" s="10">
        <f>SUM(E5:E14)</f>
        <v/>
      </c>
      <c r="F15" s="11" t="n"/>
      <c r="G15" s="11">
        <f>SUM(G5:G14)</f>
        <v/>
      </c>
    </row>
    <row r="17">
      <c r="A17" s="12" t="inlineStr">
        <is>
          <t>Taux de Vente</t>
        </is>
      </c>
      <c r="E17" s="13">
        <f>D15/C15</f>
        <v/>
      </c>
    </row>
    <row r="18">
      <c r="A18" s="12" t="inlineStr">
        <is>
          <t>Taux d'Invendu</t>
        </is>
      </c>
      <c r="E18" s="14">
        <f>E15/C15</f>
        <v/>
      </c>
    </row>
  </sheetData>
  <mergeCells count="4">
    <mergeCell ref="A1:G1"/>
    <mergeCell ref="A2:G2"/>
    <mergeCell ref="A17:D17"/>
    <mergeCell ref="A18:D1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20" customWidth="1" min="6" max="6"/>
  </cols>
  <sheetData>
    <row r="1">
      <c r="A1" s="1" t="inlineStr">
        <is>
          <t>GESTION DES STOCKS - MATIÈRES PREMIÈRES</t>
        </is>
      </c>
    </row>
    <row r="3">
      <c r="A3" s="3" t="inlineStr">
        <is>
          <t>Matière Première</t>
        </is>
      </c>
      <c r="B3" s="3" t="inlineStr">
        <is>
          <t>Stock Actuel (kg)</t>
        </is>
      </c>
      <c r="C3" s="3" t="inlineStr">
        <is>
          <t>Stock Minimum</t>
        </is>
      </c>
      <c r="D3" s="3" t="inlineStr">
        <is>
          <t>Consommation/Jour</t>
        </is>
      </c>
      <c r="E3" s="3" t="inlineStr">
        <is>
          <t>Jours Restants</t>
        </is>
      </c>
      <c r="F3" s="3" t="inlineStr">
        <is>
          <t>Statut</t>
        </is>
      </c>
    </row>
    <row r="4">
      <c r="A4" s="7" t="inlineStr">
        <is>
          <t>Farine T65</t>
        </is>
      </c>
      <c r="B4" s="8" t="n">
        <v>250</v>
      </c>
      <c r="C4" s="8" t="n">
        <v>100</v>
      </c>
      <c r="D4" s="8" t="n">
        <v>45</v>
      </c>
      <c r="E4" s="15">
        <f>B4/D4</f>
        <v/>
      </c>
      <c r="F4" s="16">
        <f>SI(E4&lt;3;"URGENT";SI(E4&lt;7;"À COMMANDER";"OK"))</f>
        <v/>
      </c>
    </row>
    <row r="5">
      <c r="A5" s="4" t="inlineStr">
        <is>
          <t>Farine Complète</t>
        </is>
      </c>
      <c r="B5" s="5" t="n">
        <v>180</v>
      </c>
      <c r="C5" s="5" t="n">
        <v>50</v>
      </c>
      <c r="D5" s="5" t="n">
        <v>25</v>
      </c>
      <c r="E5" s="17">
        <f>B5/D5</f>
        <v/>
      </c>
      <c r="F5" s="16">
        <f>SI(E5&lt;3;"URGENT";SI(E5&lt;7;"À COMMANDER";"OK"))</f>
        <v/>
      </c>
    </row>
    <row r="6">
      <c r="A6" s="7" t="inlineStr">
        <is>
          <t>Beurre</t>
        </is>
      </c>
      <c r="B6" s="8" t="n">
        <v>85</v>
      </c>
      <c r="C6" s="8" t="n">
        <v>30</v>
      </c>
      <c r="D6" s="8" t="n">
        <v>18</v>
      </c>
      <c r="E6" s="15">
        <f>B6/D6</f>
        <v/>
      </c>
      <c r="F6" s="16">
        <f>SI(E6&lt;3;"URGENT";SI(E6&lt;7;"À COMMANDER";"OK"))</f>
        <v/>
      </c>
    </row>
    <row r="7">
      <c r="A7" s="4" t="inlineStr">
        <is>
          <t>Sucre</t>
        </is>
      </c>
      <c r="B7" s="5" t="n">
        <v>120</v>
      </c>
      <c r="C7" s="5" t="n">
        <v>40</v>
      </c>
      <c r="D7" s="5" t="n">
        <v>15</v>
      </c>
      <c r="E7" s="17">
        <f>B7/D7</f>
        <v/>
      </c>
      <c r="F7" s="16">
        <f>SI(E7&lt;3;"URGENT";SI(E7&lt;7;"À COMMANDER";"OK"))</f>
        <v/>
      </c>
    </row>
    <row r="8">
      <c r="A8" s="7" t="inlineStr">
        <is>
          <t>Œufs (unités)</t>
        </is>
      </c>
      <c r="B8" s="8" t="n">
        <v>480</v>
      </c>
      <c r="C8" s="8" t="n">
        <v>200</v>
      </c>
      <c r="D8" s="8" t="n">
        <v>120</v>
      </c>
      <c r="E8" s="15">
        <f>B8/D8</f>
        <v/>
      </c>
      <c r="F8" s="16">
        <f>SI(E8&lt;3;"URGENT";SI(E8&lt;7;"À COMMANDER";"OK"))</f>
        <v/>
      </c>
    </row>
    <row r="9">
      <c r="A9" s="4" t="inlineStr">
        <is>
          <t>Levure Fraîche</t>
        </is>
      </c>
      <c r="B9" s="5" t="n">
        <v>15</v>
      </c>
      <c r="C9" s="5" t="n">
        <v>5</v>
      </c>
      <c r="D9" s="5" t="n">
        <v>3</v>
      </c>
      <c r="E9" s="17">
        <f>B9/D9</f>
        <v/>
      </c>
      <c r="F9" s="16">
        <f>SI(E9&lt;3;"URGENT";SI(E9&lt;7;"À COMMANDER";"OK"))</f>
        <v/>
      </c>
    </row>
    <row r="10">
      <c r="A10" s="7" t="inlineStr">
        <is>
          <t>Sel</t>
        </is>
      </c>
      <c r="B10" s="8" t="n">
        <v>50</v>
      </c>
      <c r="C10" s="8" t="n">
        <v>20</v>
      </c>
      <c r="D10" s="8" t="n">
        <v>5</v>
      </c>
      <c r="E10" s="15">
        <f>B10/D10</f>
        <v/>
      </c>
      <c r="F10" s="16">
        <f>SI(E10&lt;3;"URGENT";SI(E10&lt;7;"À COMMANDER";"OK"))</f>
        <v/>
      </c>
    </row>
    <row r="11">
      <c r="A11" s="4" t="inlineStr">
        <is>
          <t>Chocolat Pâtissier</t>
        </is>
      </c>
      <c r="B11" s="5" t="n">
        <v>35</v>
      </c>
      <c r="C11" s="5" t="n">
        <v>15</v>
      </c>
      <c r="D11" s="5" t="n">
        <v>8</v>
      </c>
      <c r="E11" s="17">
        <f>B11/D11</f>
        <v/>
      </c>
      <c r="F11" s="16">
        <f>SI(E11&lt;3;"URGENT";SI(E11&lt;7;"À COMMANDER";"OK"))</f>
        <v/>
      </c>
    </row>
    <row r="12">
      <c r="A12" s="7" t="inlineStr">
        <is>
          <t>Amandes Poudre</t>
        </is>
      </c>
      <c r="B12" s="8" t="n">
        <v>25</v>
      </c>
      <c r="C12" s="8" t="n">
        <v>10</v>
      </c>
      <c r="D12" s="8" t="n">
        <v>4</v>
      </c>
      <c r="E12" s="15">
        <f>B12/D12</f>
        <v/>
      </c>
      <c r="F12" s="16">
        <f>SI(E12&lt;3;"URGENT";SI(E12&lt;7;"À COMMANDER";"OK"))</f>
        <v/>
      </c>
    </row>
    <row r="13">
      <c r="A13" s="4" t="inlineStr">
        <is>
          <t>Crème Fraîche (L)</t>
        </is>
      </c>
      <c r="B13" s="5" t="n">
        <v>40</v>
      </c>
      <c r="C13" s="5" t="n">
        <v>15</v>
      </c>
      <c r="D13" s="5" t="n">
        <v>8</v>
      </c>
      <c r="E13" s="17">
        <f>B13/D13</f>
        <v/>
      </c>
      <c r="F13" s="16">
        <f>SI(E13&lt;3;"URGENT";SI(E13&lt;7;"À COMMANDER";"OK"))</f>
        <v/>
      </c>
    </row>
  </sheetData>
  <mergeCells count="1">
    <mergeCell ref="A1:F1"/>
  </mergeCells>
  <conditionalFormatting sqref="F4:F13">
    <cfRule type="expression" priority="1" dxfId="0">
      <formula>$F4="URGENT"</formula>
    </cfRule>
    <cfRule type="expression" priority="2" dxfId="1">
      <formula>$F4="À COMMANDER"</formula>
    </cfRule>
    <cfRule type="expression" priority="3" dxfId="2">
      <formula>$F4="OK"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SUIVI DES VENTES HEBDOMADAIRES</t>
        </is>
      </c>
    </row>
    <row r="3">
      <c r="A3" s="3" t="inlineStr">
        <is>
          <t>Produit</t>
        </is>
      </c>
      <c r="B3" s="3" t="inlineStr">
        <is>
          <t>Lundi</t>
        </is>
      </c>
      <c r="C3" s="3" t="inlineStr">
        <is>
          <t>Mardi</t>
        </is>
      </c>
      <c r="D3" s="3" t="inlineStr">
        <is>
          <t>Mercredi</t>
        </is>
      </c>
      <c r="E3" s="3" t="inlineStr">
        <is>
          <t>Jeudi</t>
        </is>
      </c>
      <c r="F3" s="3" t="inlineStr">
        <is>
          <t>Vendredi</t>
        </is>
      </c>
      <c r="G3" s="3" t="inlineStr">
        <is>
          <t>Samedi</t>
        </is>
      </c>
      <c r="H3" s="3" t="inlineStr">
        <is>
          <t>Dimanche</t>
        </is>
      </c>
      <c r="I3" s="3" t="inlineStr">
        <is>
          <t>Total</t>
        </is>
      </c>
    </row>
    <row r="4">
      <c r="A4" s="18" t="inlineStr">
        <is>
          <t>Baguette</t>
        </is>
      </c>
      <c r="B4" s="8" t="n">
        <v>68</v>
      </c>
      <c r="C4" s="8" t="n">
        <v>72</v>
      </c>
      <c r="D4" s="8" t="n">
        <v>75</v>
      </c>
      <c r="E4" s="8" t="n">
        <v>71</v>
      </c>
      <c r="F4" s="8" t="n">
        <v>78</v>
      </c>
      <c r="G4" s="8" t="n">
        <v>95</v>
      </c>
      <c r="H4" s="8" t="n">
        <v>88</v>
      </c>
      <c r="I4" s="19">
        <f>SUM(B4:H4)</f>
        <v/>
      </c>
    </row>
    <row r="5">
      <c r="A5" s="20" t="inlineStr">
        <is>
          <t>Pain Complet</t>
        </is>
      </c>
      <c r="B5" s="5" t="n">
        <v>32</v>
      </c>
      <c r="C5" s="5" t="n">
        <v>35</v>
      </c>
      <c r="D5" s="5" t="n">
        <v>38</v>
      </c>
      <c r="E5" s="5" t="n">
        <v>36</v>
      </c>
      <c r="F5" s="5" t="n">
        <v>40</v>
      </c>
      <c r="G5" s="5" t="n">
        <v>48</v>
      </c>
      <c r="H5" s="5" t="n">
        <v>42</v>
      </c>
      <c r="I5" s="21">
        <f>SUM(B5:H5)</f>
        <v/>
      </c>
    </row>
    <row r="6">
      <c r="A6" s="18" t="inlineStr">
        <is>
          <t>Croissant</t>
        </is>
      </c>
      <c r="B6" s="8" t="n">
        <v>95</v>
      </c>
      <c r="C6" s="8" t="n">
        <v>102</v>
      </c>
      <c r="D6" s="8" t="n">
        <v>108</v>
      </c>
      <c r="E6" s="8" t="n">
        <v>105</v>
      </c>
      <c r="F6" s="8" t="n">
        <v>115</v>
      </c>
      <c r="G6" s="8" t="n">
        <v>135</v>
      </c>
      <c r="H6" s="8" t="n">
        <v>125</v>
      </c>
      <c r="I6" s="19">
        <f>SUM(B6:H6)</f>
        <v/>
      </c>
    </row>
    <row r="7">
      <c r="A7" s="20" t="inlineStr">
        <is>
          <t>Pain au Chocolat</t>
        </is>
      </c>
      <c r="B7" s="5" t="n">
        <v>82</v>
      </c>
      <c r="C7" s="5" t="n">
        <v>88</v>
      </c>
      <c r="D7" s="5" t="n">
        <v>92</v>
      </c>
      <c r="E7" s="5" t="n">
        <v>87</v>
      </c>
      <c r="F7" s="5" t="n">
        <v>95</v>
      </c>
      <c r="G7" s="5" t="n">
        <v>110</v>
      </c>
      <c r="H7" s="5" t="n">
        <v>98</v>
      </c>
      <c r="I7" s="21">
        <f>SUM(B7:H7)</f>
        <v/>
      </c>
    </row>
    <row r="8">
      <c r="A8" s="18" t="inlineStr">
        <is>
          <t>Viennoiseries</t>
        </is>
      </c>
      <c r="B8" s="8" t="n">
        <v>45</v>
      </c>
      <c r="C8" s="8" t="n">
        <v>48</v>
      </c>
      <c r="D8" s="8" t="n">
        <v>52</v>
      </c>
      <c r="E8" s="8" t="n">
        <v>50</v>
      </c>
      <c r="F8" s="8" t="n">
        <v>58</v>
      </c>
      <c r="G8" s="8" t="n">
        <v>68</v>
      </c>
      <c r="H8" s="8" t="n">
        <v>62</v>
      </c>
      <c r="I8" s="19">
        <f>SUM(B8:H8)</f>
        <v/>
      </c>
    </row>
    <row r="9">
      <c r="A9" s="20" t="inlineStr">
        <is>
          <t>Pâtisseries</t>
        </is>
      </c>
      <c r="B9" s="5" t="n">
        <v>28</v>
      </c>
      <c r="C9" s="5" t="n">
        <v>32</v>
      </c>
      <c r="D9" s="5" t="n">
        <v>35</v>
      </c>
      <c r="E9" s="5" t="n">
        <v>33</v>
      </c>
      <c r="F9" s="5" t="n">
        <v>38</v>
      </c>
      <c r="G9" s="5" t="n">
        <v>52</v>
      </c>
      <c r="H9" s="5" t="n">
        <v>45</v>
      </c>
      <c r="I9" s="21">
        <f>SUM(B9:H9)</f>
        <v/>
      </c>
    </row>
    <row r="10">
      <c r="A10" s="18" t="inlineStr">
        <is>
          <t>Spécialités</t>
        </is>
      </c>
      <c r="B10" s="8" t="n">
        <v>18</v>
      </c>
      <c r="C10" s="8" t="n">
        <v>22</v>
      </c>
      <c r="D10" s="8" t="n">
        <v>25</v>
      </c>
      <c r="E10" s="8" t="n">
        <v>20</v>
      </c>
      <c r="F10" s="8" t="n">
        <v>28</v>
      </c>
      <c r="G10" s="8" t="n">
        <v>38</v>
      </c>
      <c r="H10" s="8" t="n">
        <v>32</v>
      </c>
      <c r="I10" s="19">
        <f>SUM(B10:H10)</f>
        <v/>
      </c>
    </row>
    <row r="11">
      <c r="A11" s="22" t="inlineStr">
        <is>
          <t>TOTAL JOURNALIER</t>
        </is>
      </c>
      <c r="B11" s="10">
        <f>SUM(B4:B10)</f>
        <v/>
      </c>
      <c r="C11" s="10">
        <f>SUM(C4:C10)</f>
        <v/>
      </c>
      <c r="D11" s="10">
        <f>SUM(D4:D10)</f>
        <v/>
      </c>
      <c r="E11" s="10">
        <f>SUM(E4:E10)</f>
        <v/>
      </c>
      <c r="F11" s="10">
        <f>SUM(F4:F10)</f>
        <v/>
      </c>
      <c r="G11" s="10">
        <f>SUM(G4:G10)</f>
        <v/>
      </c>
      <c r="H11" s="10">
        <f>SUM(H4:H10)</f>
        <v/>
      </c>
      <c r="I11" s="10">
        <f>SUM(B11:H11)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ANALYSE DU CHIFFRE D'AFFAIRES</t>
        </is>
      </c>
    </row>
    <row r="3">
      <c r="A3" s="3" t="inlineStr">
        <is>
          <t>Catégorie</t>
        </is>
      </c>
      <c r="B3" s="3" t="inlineStr">
        <is>
          <t>Lundi</t>
        </is>
      </c>
      <c r="C3" s="3" t="inlineStr">
        <is>
          <t>Mardi</t>
        </is>
      </c>
      <c r="D3" s="3" t="inlineStr">
        <is>
          <t>Mercredi</t>
        </is>
      </c>
      <c r="E3" s="3" t="inlineStr">
        <is>
          <t>Jeudi</t>
        </is>
      </c>
      <c r="F3" s="3" t="inlineStr">
        <is>
          <t>Vendredi</t>
        </is>
      </c>
      <c r="G3" s="3" t="inlineStr">
        <is>
          <t>Samedi</t>
        </is>
      </c>
    </row>
    <row r="4">
      <c r="A4" s="18" t="inlineStr">
        <is>
          <t>Pain</t>
        </is>
      </c>
      <c r="B4" s="23" t="n">
        <v>95.5</v>
      </c>
      <c r="C4" s="23" t="n">
        <v>102.3</v>
      </c>
      <c r="D4" s="23" t="n">
        <v>108.7</v>
      </c>
      <c r="E4" s="23" t="n">
        <v>98.40000000000001</v>
      </c>
      <c r="F4" s="23" t="n">
        <v>115.2</v>
      </c>
      <c r="G4" s="23" t="n">
        <v>145.8</v>
      </c>
    </row>
    <row r="5">
      <c r="A5" s="20" t="inlineStr">
        <is>
          <t>Viennoiserie</t>
        </is>
      </c>
      <c r="B5" s="24" t="n">
        <v>228.4</v>
      </c>
      <c r="C5" s="24" t="n">
        <v>245.6</v>
      </c>
      <c r="D5" s="24" t="n">
        <v>262.8</v>
      </c>
      <c r="E5" s="24" t="n">
        <v>248.2</v>
      </c>
      <c r="F5" s="24" t="n">
        <v>275.5</v>
      </c>
      <c r="G5" s="24" t="n">
        <v>325.3</v>
      </c>
    </row>
    <row r="6">
      <c r="A6" s="18" t="inlineStr">
        <is>
          <t>Pâtisserie</t>
        </is>
      </c>
      <c r="B6" s="23" t="n">
        <v>185.2</v>
      </c>
      <c r="C6" s="23" t="n">
        <v>215.8</v>
      </c>
      <c r="D6" s="23" t="n">
        <v>235.4</v>
      </c>
      <c r="E6" s="23" t="n">
        <v>220.6</v>
      </c>
      <c r="F6" s="23" t="n">
        <v>255.8</v>
      </c>
      <c r="G6" s="23" t="n">
        <v>368.5</v>
      </c>
    </row>
    <row r="7">
      <c r="A7" s="20" t="inlineStr">
        <is>
          <t>Traiteur</t>
        </is>
      </c>
      <c r="B7" s="24" t="n">
        <v>125</v>
      </c>
      <c r="C7" s="24" t="n">
        <v>145</v>
      </c>
      <c r="D7" s="24" t="n">
        <v>168</v>
      </c>
      <c r="E7" s="24" t="n">
        <v>152</v>
      </c>
      <c r="F7" s="24" t="n">
        <v>185</v>
      </c>
      <c r="G7" s="24" t="n">
        <v>225</v>
      </c>
    </row>
    <row r="8">
      <c r="A8" s="25" t="inlineStr">
        <is>
          <t>TOTAL</t>
        </is>
      </c>
      <c r="B8" s="26">
        <f>SUM(B4:B7)</f>
        <v/>
      </c>
      <c r="C8" s="26">
        <f>SUM(C4:C7)</f>
        <v/>
      </c>
      <c r="D8" s="26">
        <f>SUM(D4:D7)</f>
        <v/>
      </c>
      <c r="E8" s="26">
        <f>SUM(E4:E7)</f>
        <v/>
      </c>
      <c r="F8" s="26">
        <f>SUM(F4:F7)</f>
        <v/>
      </c>
      <c r="G8" s="26">
        <f>SUM(G4:G7)</f>
        <v/>
      </c>
    </row>
    <row r="10">
      <c r="A10" s="12" t="inlineStr">
        <is>
          <t>CA Moyen Journalier</t>
        </is>
      </c>
      <c r="D10" s="27">
        <f>AVERAGE(B8:G8)</f>
        <v/>
      </c>
    </row>
    <row r="11">
      <c r="A11" s="12" t="inlineStr">
        <is>
          <t>CA Total Semaine</t>
        </is>
      </c>
      <c r="D11" s="28">
        <f>SUM(B8:G8)</f>
        <v/>
      </c>
    </row>
  </sheetData>
  <mergeCells count="3">
    <mergeCell ref="A1:G1"/>
    <mergeCell ref="A10:C10"/>
    <mergeCell ref="A11:C1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PLANNING DE PRODUCTION HEBDOMADAIRE</t>
        </is>
      </c>
    </row>
    <row r="3">
      <c r="A3" s="3" t="inlineStr">
        <is>
          <t>Produit</t>
        </is>
      </c>
      <c r="B3" s="3" t="inlineStr">
        <is>
          <t>Lun</t>
        </is>
      </c>
      <c r="C3" s="3" t="inlineStr">
        <is>
          <t>Mar</t>
        </is>
      </c>
      <c r="D3" s="3" t="inlineStr">
        <is>
          <t>Mer</t>
        </is>
      </c>
      <c r="E3" s="3" t="inlineStr">
        <is>
          <t>Jeu</t>
        </is>
      </c>
      <c r="F3" s="3" t="inlineStr">
        <is>
          <t>Ven</t>
        </is>
      </c>
      <c r="G3" s="3" t="inlineStr">
        <is>
          <t>Sam</t>
        </is>
      </c>
      <c r="H3" s="3" t="inlineStr">
        <is>
          <t>Dim</t>
        </is>
      </c>
    </row>
    <row r="4">
      <c r="A4" s="18" t="inlineStr">
        <is>
          <t>Baguette Tradition</t>
        </is>
      </c>
      <c r="B4" s="8" t="n"/>
      <c r="C4" s="8" t="n"/>
      <c r="D4" s="8" t="n"/>
      <c r="E4" s="8" t="n"/>
      <c r="F4" s="8" t="n"/>
      <c r="G4" s="8" t="n"/>
      <c r="H4" s="8" t="n"/>
    </row>
    <row r="5">
      <c r="A5" s="20" t="inlineStr">
        <is>
          <t>Pain Complet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18" t="inlineStr">
        <is>
          <t>Pain de Campagne</t>
        </is>
      </c>
      <c r="B6" s="8" t="n"/>
      <c r="C6" s="8" t="n"/>
      <c r="D6" s="8" t="n"/>
      <c r="E6" s="8" t="n"/>
      <c r="F6" s="8" t="n"/>
      <c r="G6" s="8" t="n"/>
      <c r="H6" s="8" t="n"/>
    </row>
    <row r="7">
      <c r="A7" s="20" t="inlineStr">
        <is>
          <t>Croissant</t>
        </is>
      </c>
      <c r="B7" s="5" t="n"/>
      <c r="C7" s="5" t="n"/>
      <c r="D7" s="5" t="n"/>
      <c r="E7" s="5" t="n"/>
      <c r="F7" s="5" t="n"/>
      <c r="G7" s="5" t="n"/>
      <c r="H7" s="5" t="n"/>
    </row>
    <row r="8">
      <c r="A8" s="18" t="inlineStr">
        <is>
          <t>Pain au Chocolat</t>
        </is>
      </c>
      <c r="B8" s="8" t="n"/>
      <c r="C8" s="8" t="n"/>
      <c r="D8" s="8" t="n"/>
      <c r="E8" s="8" t="n"/>
      <c r="F8" s="8" t="n"/>
      <c r="G8" s="8" t="n"/>
      <c r="H8" s="8" t="n"/>
    </row>
    <row r="9">
      <c r="A9" s="20" t="inlineStr">
        <is>
          <t>Chausson aux Pommes</t>
        </is>
      </c>
      <c r="B9" s="5" t="n"/>
      <c r="C9" s="5" t="n"/>
      <c r="D9" s="5" t="n"/>
      <c r="E9" s="5" t="n"/>
      <c r="F9" s="5" t="n"/>
      <c r="G9" s="5" t="n"/>
      <c r="H9" s="5" t="n"/>
    </row>
    <row r="10">
      <c r="A10" s="18" t="inlineStr">
        <is>
          <t>Tarte du Jour</t>
        </is>
      </c>
      <c r="B10" s="8" t="n"/>
      <c r="C10" s="8" t="n"/>
      <c r="D10" s="8" t="n"/>
      <c r="E10" s="8" t="n"/>
      <c r="F10" s="8" t="n"/>
      <c r="G10" s="8" t="n"/>
      <c r="H10" s="8" t="n"/>
    </row>
    <row r="11">
      <c r="A11" s="20" t="inlineStr">
        <is>
          <t>Éclair Chocolat</t>
        </is>
      </c>
      <c r="B11" s="5" t="n"/>
      <c r="C11" s="5" t="n"/>
      <c r="D11" s="5" t="n"/>
      <c r="E11" s="5" t="n"/>
      <c r="F11" s="5" t="n"/>
      <c r="G11" s="5" t="n"/>
      <c r="H11" s="5" t="n"/>
    </row>
    <row r="12">
      <c r="A12" s="18" t="inlineStr">
        <is>
          <t>Mille-feuille</t>
        </is>
      </c>
      <c r="B12" s="8" t="n"/>
      <c r="C12" s="8" t="n"/>
      <c r="D12" s="8" t="n"/>
      <c r="E12" s="8" t="n"/>
      <c r="F12" s="8" t="n"/>
      <c r="G12" s="8" t="n"/>
      <c r="H12" s="8" t="n"/>
    </row>
    <row r="13">
      <c r="A13" s="20" t="inlineStr">
        <is>
          <t>Flan Pâtissier</t>
        </is>
      </c>
      <c r="B13" s="5" t="n"/>
      <c r="C13" s="5" t="n"/>
      <c r="D13" s="5" t="n"/>
      <c r="E13" s="5" t="n"/>
      <c r="F13" s="5" t="n"/>
      <c r="G13" s="5" t="n"/>
      <c r="H13" s="5" t="n"/>
    </row>
  </sheetData>
  <mergeCells count="1">
    <mergeCell ref="A1:H1"/>
  </mergeCells>
  <dataValidations count="1">
    <dataValidation sqref="B4:H13" showErrorMessage="1" showInputMessage="1" allowBlank="1" errorTitle="Quantité Invalide" error="Veuillez entrer une quantité valide" type="list">
      <formula1>"0,20,40,60,80,100,120,150,200"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cols>
    <col width="50" customWidth="1" min="1" max="1"/>
    <col width="40" customWidth="1" min="2" max="2"/>
  </cols>
  <sheetData>
    <row r="1">
      <c r="A1" s="29" t="inlineStr">
        <is>
          <t>GUIDE D'UTILISATION - GESTION BOULANGERIE</t>
        </is>
      </c>
    </row>
    <row r="4">
      <c r="A4" s="30" t="inlineStr">
        <is>
          <t>FEUILLE: Production Quotidienne</t>
        </is>
      </c>
    </row>
    <row r="5">
      <c r="A5" s="31" t="inlineStr">
        <is>
          <t>• Suivez la production journalière</t>
        </is>
      </c>
      <c r="B5" s="32" t="inlineStr">
        <is>
          <t>Entrez les quantités produites et vendues</t>
        </is>
      </c>
    </row>
    <row r="6">
      <c r="A6" s="31" t="inlineStr">
        <is>
          <t>• Calculez automatiquement les invendus</t>
        </is>
      </c>
      <c r="B6" s="32" t="inlineStr">
        <is>
          <t>Surveillez le taux de vente</t>
        </is>
      </c>
    </row>
    <row r="7">
      <c r="A7" s="31" t="inlineStr">
        <is>
          <t>• Analysez le chiffre d'affaires</t>
        </is>
      </c>
      <c r="B7" s="32" t="inlineStr">
        <is>
          <t>Graphiques de comparaison inclus</t>
        </is>
      </c>
    </row>
    <row r="9">
      <c r="A9" s="30" t="inlineStr">
        <is>
          <t>FEUILLE: Gestion Stock</t>
        </is>
      </c>
    </row>
    <row r="10">
      <c r="A10" s="31" t="inlineStr">
        <is>
          <t>• Contrôlez vos stocks de matières premières</t>
        </is>
      </c>
      <c r="B10" s="32" t="inlineStr">
        <is>
          <t>Le système calcule les jours restants</t>
        </is>
      </c>
    </row>
    <row r="11">
      <c r="A11" s="31" t="inlineStr">
        <is>
          <t>• Alertes automatiques</t>
        </is>
      </c>
      <c r="B11" s="32" t="inlineStr">
        <is>
          <t>Rouge = URGENT, Orange = À commander, Vert = OK</t>
        </is>
      </c>
    </row>
    <row r="12">
      <c r="A12" s="31" t="inlineStr">
        <is>
          <t>• Mettez à jour régulièrement</t>
        </is>
      </c>
      <c r="B12" s="32" t="inlineStr">
        <is>
          <t>Évitez les ruptures de stock</t>
        </is>
      </c>
    </row>
    <row r="14">
      <c r="A14" s="30" t="inlineStr">
        <is>
          <t>FEUILLE: Ventes Hebdomadaires</t>
        </is>
      </c>
    </row>
    <row r="15">
      <c r="A15" s="31" t="inlineStr">
        <is>
          <t>• Suivez les ventes par jour</t>
        </is>
      </c>
      <c r="B15" s="32" t="inlineStr">
        <is>
          <t>Identifiez les tendances</t>
        </is>
      </c>
    </row>
    <row r="16">
      <c r="A16" s="31" t="inlineStr">
        <is>
          <t>• Totaux automatiques</t>
        </is>
      </c>
      <c r="B16" s="32" t="inlineStr">
        <is>
          <t>Graphique d'évolution disponible</t>
        </is>
      </c>
    </row>
    <row r="17">
      <c r="A17" s="31" t="inlineStr">
        <is>
          <t>• Planifiez votre production</t>
        </is>
      </c>
      <c r="B17" s="32" t="inlineStr">
        <is>
          <t>Basé sur l'historique</t>
        </is>
      </c>
    </row>
    <row r="19">
      <c r="A19" s="30" t="inlineStr">
        <is>
          <t>FEUILLE: Chiffre d'Affaires</t>
        </is>
      </c>
    </row>
    <row r="20">
      <c r="A20" s="31" t="inlineStr">
        <is>
          <t>• Analysez vos revenus</t>
        </is>
      </c>
      <c r="B20" s="32" t="inlineStr">
        <is>
          <t>Par catégorie et par jour</t>
        </is>
      </c>
    </row>
    <row r="21">
      <c r="A21" s="31" t="inlineStr">
        <is>
          <t>• CA moyen journalier calculé</t>
        </is>
      </c>
      <c r="B21" s="32" t="inlineStr">
        <is>
          <t>Graphique de répartition</t>
        </is>
      </c>
    </row>
    <row r="22">
      <c r="A22" s="31" t="inlineStr">
        <is>
          <t>• Identifiez vos produits stars</t>
        </is>
      </c>
      <c r="B22" s="32" t="inlineStr">
        <is>
          <t>Optimisez votre offre</t>
        </is>
      </c>
    </row>
    <row r="24">
      <c r="A24" s="30" t="inlineStr">
        <is>
          <t>FEUILLE: Planning Production</t>
        </is>
      </c>
    </row>
    <row r="25">
      <c r="A25" s="31" t="inlineStr">
        <is>
          <t>• Planifiez votre semaine</t>
        </is>
      </c>
      <c r="B25" s="32" t="inlineStr">
        <is>
          <t>Utilisez les listes déroulantes</t>
        </is>
      </c>
    </row>
    <row r="26">
      <c r="A26" s="31" t="inlineStr">
        <is>
          <t>• Quantités suggérées</t>
        </is>
      </c>
      <c r="B26" s="32" t="inlineStr">
        <is>
          <t>Basées sur vos ventes</t>
        </is>
      </c>
    </row>
    <row r="27">
      <c r="A27" s="31" t="inlineStr">
        <is>
          <t>• Adaptez selon la saison</t>
        </is>
      </c>
      <c r="B27" s="32" t="inlineStr">
        <is>
          <t>Événements et jours fériés</t>
        </is>
      </c>
    </row>
    <row r="29">
      <c r="A29" s="30" t="inlineStr">
        <is>
          <t>CONSEILS D'UTILISATION</t>
        </is>
      </c>
    </row>
    <row r="30">
      <c r="A30" s="31" t="inlineStr">
        <is>
          <t>✓ Mettez à jour quotidiennement</t>
        </is>
      </c>
      <c r="B30" s="32" t="inlineStr">
        <is>
          <t>Données fiables = Décisions éclairées</t>
        </is>
      </c>
    </row>
    <row r="31">
      <c r="A31" s="31" t="inlineStr">
        <is>
          <t>✓ Consultez les graphiques</t>
        </is>
      </c>
      <c r="B31" s="32" t="inlineStr">
        <is>
          <t>Visualisez vos performances</t>
        </is>
      </c>
    </row>
    <row r="32">
      <c r="A32" s="31" t="inlineStr">
        <is>
          <t>✓ Surveillez les alertes stock</t>
        </is>
      </c>
      <c r="B32" s="32" t="inlineStr">
        <is>
          <t>Anticipez vos commandes</t>
        </is>
      </c>
    </row>
    <row r="33">
      <c r="A33" s="31" t="inlineStr">
        <is>
          <t>✓ Analysez les tendances</t>
        </is>
      </c>
      <c r="B33" s="32" t="inlineStr">
        <is>
          <t>Ajustez votre production</t>
        </is>
      </c>
    </row>
    <row r="35">
      <c r="A35" s="33" t="inlineStr">
        <is>
          <t>Support: boulangerie@excel.fr</t>
        </is>
      </c>
      <c r="B35" s="33" t="inlineStr">
        <is>
          <t>Version: 1.0 - 2024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2026-01-11T13:58:30Z</dcterms:created>
  <dcterms:modified xmlns:dcterms="http://purl.org/dc/terms/" xmlns:xsi="http://www.w3.org/2001/XMLSchema-instance" xsi:type="dcterms:W3CDTF">2026-01-11T13:58:30Z</dcterms:modified>
</cp:coreProperties>
</file>