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efeuille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Performance" sheetId="3" state="visible" r:id="rId3"/>
    <sheet xmlns:r="http://schemas.openxmlformats.org/officeDocument/2006/relationships" name="Dividende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B7280"/>
      <sz val="10"/>
    </font>
    <font>
      <b val="1"/>
      <color rgb="00FFFFFF"/>
      <sz val="11"/>
    </font>
    <font>
      <b val="1"/>
      <color rgb="001E3A8A"/>
    </font>
    <font>
      <b val="1"/>
      <color rgb="001E40AF"/>
    </font>
    <font>
      <b val="1"/>
      <color rgb="001E3A8A"/>
      <sz val="14"/>
    </font>
    <font>
      <b val="1"/>
      <color rgb="001E3A8A"/>
      <sz val="11"/>
    </font>
    <font>
      <b val="1"/>
      <color rgb="001E3A8A"/>
      <sz val="12"/>
    </font>
    <font>
      <sz val="10"/>
    </font>
    <font>
      <color rgb="006B7280"/>
      <sz val="10"/>
    </font>
    <font>
      <b val="1"/>
      <color rgb="003B82F6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  <fill>
      <patternFill patternType="solid">
        <fgColor rgb="00DBEAFE"/>
        <bgColor rgb="00DBEAFE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0" fontId="0" fillId="3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164" fontId="4" fillId="4" borderId="0" pivotButton="0" quotePrefix="0" xfId="0"/>
    <xf numFmtId="0" fontId="5" fillId="5" borderId="1" applyAlignment="1" pivotButton="0" quotePrefix="0" xfId="0">
      <alignment horizontal="center" vertical="center"/>
    </xf>
    <xf numFmtId="164" fontId="0" fillId="0" borderId="1" pivotButton="0" quotePrefix="0" xfId="0"/>
    <xf numFmtId="0" fontId="6" fillId="0" borderId="0" pivotButton="0" quotePrefix="0" xfId="0"/>
    <xf numFmtId="0" fontId="7" fillId="3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10" fontId="8" fillId="5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 indent="1"/>
    </xf>
    <xf numFmtId="0" fontId="11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portefeuille par secteur</a:t>
            </a:r>
          </a:p>
        </rich>
      </tx>
    </title>
    <plotArea>
      <pieChart>
        <varyColors val="1"/>
        <ser>
          <idx val="0"/>
          <order val="0"/>
          <tx>
            <strRef>
              <f>'Performance'!B15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'Performance'!$A$16:$A$22</f>
            </numRef>
          </cat>
          <val>
            <numRef>
              <f>'Performance'!$B$16:$B$22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2" customWidth="1" min="4" max="4"/>
    <col width="18" customWidth="1" min="5" max="5"/>
    <col width="15" customWidth="1" min="6" max="6"/>
    <col width="18" customWidth="1" min="7" max="7"/>
    <col width="18" customWidth="1" min="8" max="8"/>
    <col width="15" customWidth="1" min="9" max="9"/>
    <col width="15" customWidth="1" min="10" max="10"/>
  </cols>
  <sheetData>
    <row r="1">
      <c r="A1" s="1" t="inlineStr">
        <is>
          <t>SUIVI DE PORTEFEUILLE BOURSIER</t>
        </is>
      </c>
    </row>
    <row r="2">
      <c r="A2" s="2" t="inlineStr">
        <is>
          <t>Dernière mise à jour : 29/03/2026 13:04</t>
        </is>
      </c>
    </row>
    <row r="4">
      <c r="A4" s="3" t="inlineStr">
        <is>
          <t>Symbole</t>
        </is>
      </c>
      <c r="B4" s="3" t="inlineStr">
        <is>
          <t>Nom</t>
        </is>
      </c>
      <c r="C4" s="3" t="inlineStr">
        <is>
          <t>Secteur</t>
        </is>
      </c>
      <c r="D4" s="3" t="inlineStr">
        <is>
          <t>Quantité</t>
        </is>
      </c>
      <c r="E4" s="3" t="inlineStr">
        <is>
          <t>Prix d'achat moyen</t>
        </is>
      </c>
      <c r="F4" s="3" t="inlineStr">
        <is>
          <t>Prix actuel</t>
        </is>
      </c>
      <c r="G4" s="3" t="inlineStr">
        <is>
          <t>Valeur totale</t>
        </is>
      </c>
      <c r="H4" s="3" t="inlineStr">
        <is>
          <t>Plus/Moins-value</t>
        </is>
      </c>
      <c r="I4" s="3" t="inlineStr">
        <is>
          <t>% Variation</t>
        </is>
      </c>
      <c r="J4" s="3" t="inlineStr">
        <is>
          <t>% Portefeuille</t>
        </is>
      </c>
    </row>
    <row r="5">
      <c r="A5" s="4" t="inlineStr">
        <is>
          <t>AAPL</t>
        </is>
      </c>
      <c r="B5" s="5" t="inlineStr">
        <is>
          <t>Apple Inc.</t>
        </is>
      </c>
      <c r="C5" s="4" t="inlineStr">
        <is>
          <t>Technologie</t>
        </is>
      </c>
      <c r="D5" s="4" t="n">
        <v>50</v>
      </c>
      <c r="E5" s="6" t="n">
        <v>145.5</v>
      </c>
      <c r="F5" s="6" t="n">
        <v>175.2</v>
      </c>
      <c r="G5" s="6">
        <f>D5*F5</f>
        <v/>
      </c>
      <c r="H5" s="6">
        <f>(F5-E5)*D5</f>
        <v/>
      </c>
      <c r="I5" s="7">
        <f>(F5-E5)/E5</f>
        <v/>
      </c>
      <c r="J5" s="7">
        <f>G5/$G$15</f>
        <v/>
      </c>
    </row>
    <row r="6">
      <c r="A6" s="8" t="inlineStr">
        <is>
          <t>MSFT</t>
        </is>
      </c>
      <c r="B6" s="9" t="inlineStr">
        <is>
          <t>Microsoft Corp.</t>
        </is>
      </c>
      <c r="C6" s="8" t="inlineStr">
        <is>
          <t>Technologie</t>
        </is>
      </c>
      <c r="D6" s="8" t="n">
        <v>30</v>
      </c>
      <c r="E6" s="10" t="n">
        <v>285.3</v>
      </c>
      <c r="F6" s="10" t="n">
        <v>310.5</v>
      </c>
      <c r="G6" s="10">
        <f>D6*F6</f>
        <v/>
      </c>
      <c r="H6" s="10">
        <f>(F6-E6)*D6</f>
        <v/>
      </c>
      <c r="I6" s="11">
        <f>(F6-E6)/E6</f>
        <v/>
      </c>
      <c r="J6" s="7">
        <f>G6/$G$15</f>
        <v/>
      </c>
    </row>
    <row r="7">
      <c r="A7" s="4" t="inlineStr">
        <is>
          <t>GOOGL</t>
        </is>
      </c>
      <c r="B7" s="5" t="inlineStr">
        <is>
          <t>Alphabet Inc.</t>
        </is>
      </c>
      <c r="C7" s="4" t="inlineStr">
        <is>
          <t>Technologie</t>
        </is>
      </c>
      <c r="D7" s="4" t="n">
        <v>20</v>
      </c>
      <c r="E7" s="6" t="n">
        <v>2250</v>
      </c>
      <c r="F7" s="6" t="n">
        <v>2380.75</v>
      </c>
      <c r="G7" s="6">
        <f>D7*F7</f>
        <v/>
      </c>
      <c r="H7" s="6">
        <f>(F7-E7)*D7</f>
        <v/>
      </c>
      <c r="I7" s="7">
        <f>(F7-E7)/E7</f>
        <v/>
      </c>
      <c r="J7" s="7">
        <f>G7/$G$15</f>
        <v/>
      </c>
    </row>
    <row r="8">
      <c r="A8" s="8" t="inlineStr">
        <is>
          <t>AMZN</t>
        </is>
      </c>
      <c r="B8" s="9" t="inlineStr">
        <is>
          <t>Amazon.com Inc.</t>
        </is>
      </c>
      <c r="C8" s="8" t="inlineStr">
        <is>
          <t>E-commerce</t>
        </is>
      </c>
      <c r="D8" s="8" t="n">
        <v>15</v>
      </c>
      <c r="E8" s="10" t="n">
        <v>3100</v>
      </c>
      <c r="F8" s="10" t="n">
        <v>3250.8</v>
      </c>
      <c r="G8" s="10">
        <f>D8*F8</f>
        <v/>
      </c>
      <c r="H8" s="10">
        <f>(F8-E8)*D8</f>
        <v/>
      </c>
      <c r="I8" s="11">
        <f>(F8-E8)/E8</f>
        <v/>
      </c>
      <c r="J8" s="7">
        <f>G8/$G$15</f>
        <v/>
      </c>
    </row>
    <row r="9">
      <c r="A9" s="4" t="inlineStr">
        <is>
          <t>TSLA</t>
        </is>
      </c>
      <c r="B9" s="5" t="inlineStr">
        <is>
          <t>Tesla Inc.</t>
        </is>
      </c>
      <c r="C9" s="4" t="inlineStr">
        <is>
          <t>Automobile</t>
        </is>
      </c>
      <c r="D9" s="4" t="n">
        <v>25</v>
      </c>
      <c r="E9" s="6" t="n">
        <v>650</v>
      </c>
      <c r="F9" s="6" t="n">
        <v>720.45</v>
      </c>
      <c r="G9" s="6">
        <f>D9*F9</f>
        <v/>
      </c>
      <c r="H9" s="6">
        <f>(F9-E9)*D9</f>
        <v/>
      </c>
      <c r="I9" s="7">
        <f>(F9-E9)/E9</f>
        <v/>
      </c>
      <c r="J9" s="7">
        <f>G9/$G$15</f>
        <v/>
      </c>
    </row>
    <row r="10">
      <c r="A10" s="8" t="inlineStr">
        <is>
          <t>JNJ</t>
        </is>
      </c>
      <c r="B10" s="9" t="inlineStr">
        <is>
          <t>Johnson &amp; Johnson</t>
        </is>
      </c>
      <c r="C10" s="8" t="inlineStr">
        <is>
          <t>Santé</t>
        </is>
      </c>
      <c r="D10" s="8" t="n">
        <v>40</v>
      </c>
      <c r="E10" s="10" t="n">
        <v>165</v>
      </c>
      <c r="F10" s="10" t="n">
        <v>172.3</v>
      </c>
      <c r="G10" s="10">
        <f>D10*F10</f>
        <v/>
      </c>
      <c r="H10" s="10">
        <f>(F10-E10)*D10</f>
        <v/>
      </c>
      <c r="I10" s="11">
        <f>(F10-E10)/E10</f>
        <v/>
      </c>
      <c r="J10" s="7">
        <f>G10/$G$15</f>
        <v/>
      </c>
    </row>
    <row r="11">
      <c r="A11" s="4" t="inlineStr">
        <is>
          <t>JPM</t>
        </is>
      </c>
      <c r="B11" s="5" t="inlineStr">
        <is>
          <t>JPMorgan Chase</t>
        </is>
      </c>
      <c r="C11" s="4" t="inlineStr">
        <is>
          <t>Finance</t>
        </is>
      </c>
      <c r="D11" s="4" t="n">
        <v>35</v>
      </c>
      <c r="E11" s="6" t="n">
        <v>145</v>
      </c>
      <c r="F11" s="6" t="n">
        <v>158.9</v>
      </c>
      <c r="G11" s="6">
        <f>D11*F11</f>
        <v/>
      </c>
      <c r="H11" s="6">
        <f>(F11-E11)*D11</f>
        <v/>
      </c>
      <c r="I11" s="7">
        <f>(F11-E11)/E11</f>
        <v/>
      </c>
      <c r="J11" s="7">
        <f>G11/$G$15</f>
        <v/>
      </c>
    </row>
    <row r="12">
      <c r="A12" s="8" t="inlineStr">
        <is>
          <t>V</t>
        </is>
      </c>
      <c r="B12" s="9" t="inlineStr">
        <is>
          <t>Visa Inc.</t>
        </is>
      </c>
      <c r="C12" s="8" t="inlineStr">
        <is>
          <t>Finance</t>
        </is>
      </c>
      <c r="D12" s="8" t="n">
        <v>28</v>
      </c>
      <c r="E12" s="10" t="n">
        <v>215</v>
      </c>
      <c r="F12" s="10" t="n">
        <v>235.6</v>
      </c>
      <c r="G12" s="10">
        <f>D12*F12</f>
        <v/>
      </c>
      <c r="H12" s="10">
        <f>(F12-E12)*D12</f>
        <v/>
      </c>
      <c r="I12" s="11">
        <f>(F12-E12)/E12</f>
        <v/>
      </c>
      <c r="J12" s="7">
        <f>G12/$G$15</f>
        <v/>
      </c>
    </row>
    <row r="13">
      <c r="A13" s="4" t="inlineStr">
        <is>
          <t>PG</t>
        </is>
      </c>
      <c r="B13" s="5" t="inlineStr">
        <is>
          <t>Procter &amp; Gamble</t>
        </is>
      </c>
      <c r="C13" s="4" t="inlineStr">
        <is>
          <t>Consommation</t>
        </is>
      </c>
      <c r="D13" s="4" t="n">
        <v>45</v>
      </c>
      <c r="E13" s="6" t="n">
        <v>135</v>
      </c>
      <c r="F13" s="6" t="n">
        <v>142.8</v>
      </c>
      <c r="G13" s="6">
        <f>D13*F13</f>
        <v/>
      </c>
      <c r="H13" s="6">
        <f>(F13-E13)*D13</f>
        <v/>
      </c>
      <c r="I13" s="7">
        <f>(F13-E13)/E13</f>
        <v/>
      </c>
      <c r="J13" s="7">
        <f>G13/$G$15</f>
        <v/>
      </c>
    </row>
    <row r="14">
      <c r="A14" s="8" t="inlineStr">
        <is>
          <t>DIS</t>
        </is>
      </c>
      <c r="B14" s="9" t="inlineStr">
        <is>
          <t>Walt Disney Co.</t>
        </is>
      </c>
      <c r="C14" s="8" t="inlineStr">
        <is>
          <t>Divertissement</t>
        </is>
      </c>
      <c r="D14" s="8" t="n">
        <v>32</v>
      </c>
      <c r="E14" s="10" t="n">
        <v>155</v>
      </c>
      <c r="F14" s="10" t="n">
        <v>148.2</v>
      </c>
      <c r="G14" s="10">
        <f>D14*F14</f>
        <v/>
      </c>
      <c r="H14" s="10">
        <f>(F14-E14)*D14</f>
        <v/>
      </c>
      <c r="I14" s="11">
        <f>(F14-E14)/E14</f>
        <v/>
      </c>
      <c r="J14" s="7">
        <f>G14/$G$15</f>
        <v/>
      </c>
    </row>
    <row r="15">
      <c r="A15" s="12" t="inlineStr">
        <is>
          <t>TOTAL</t>
        </is>
      </c>
      <c r="G15" s="13">
        <f>SUM(G5:G14)</f>
        <v/>
      </c>
      <c r="H15" s="13">
        <f>SUM(H5:H14)</f>
        <v/>
      </c>
    </row>
  </sheetData>
  <mergeCells count="3">
    <mergeCell ref="A1:J1"/>
    <mergeCell ref="A2:J2"/>
    <mergeCell ref="A15:F15"/>
  </mergeCells>
  <conditionalFormatting sqref="I5:I14">
    <cfRule type="colorScale" priority="1">
      <colorScale>
        <cfvo type="num" val="-0.1"/>
        <cfvo type="num" val="0"/>
        <cfvo type="num" val="0.1"/>
        <color rgb="00F87171"/>
        <color rgb="00FFFFFF"/>
        <color rgb="0034D399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25" customWidth="1" min="4" max="4"/>
    <col width="12" customWidth="1" min="5" max="5"/>
    <col width="15" customWidth="1" min="6" max="6"/>
    <col width="12" customWidth="1" min="7" max="7"/>
    <col width="18" customWidth="1" min="8" max="8"/>
  </cols>
  <sheetData>
    <row r="1">
      <c r="A1" s="1" t="inlineStr">
        <is>
          <t>HISTORIQUE DES TRANSACTIONS</t>
        </is>
      </c>
    </row>
    <row r="3">
      <c r="A3" s="3" t="inlineStr">
        <is>
          <t>Date</t>
        </is>
      </c>
      <c r="B3" s="3" t="inlineStr">
        <is>
          <t>Type</t>
        </is>
      </c>
      <c r="C3" s="3" t="inlineStr">
        <is>
          <t>Symbole</t>
        </is>
      </c>
      <c r="D3" s="3" t="inlineStr">
        <is>
          <t>Nom</t>
        </is>
      </c>
      <c r="E3" s="3" t="inlineStr">
        <is>
          <t>Quantité</t>
        </is>
      </c>
      <c r="F3" s="3" t="inlineStr">
        <is>
          <t>Prix unitaire</t>
        </is>
      </c>
      <c r="G3" s="3" t="inlineStr">
        <is>
          <t>Frais</t>
        </is>
      </c>
      <c r="H3" s="3" t="inlineStr">
        <is>
          <t>Montant total</t>
        </is>
      </c>
    </row>
    <row r="4">
      <c r="A4" s="4" t="inlineStr">
        <is>
          <t>15/01/2024</t>
        </is>
      </c>
      <c r="B4" s="14" t="inlineStr">
        <is>
          <t>Achat</t>
        </is>
      </c>
      <c r="C4" s="4" t="inlineStr">
        <is>
          <t>AAPL</t>
        </is>
      </c>
      <c r="D4" s="5" t="inlineStr">
        <is>
          <t>Apple Inc.</t>
        </is>
      </c>
      <c r="E4" s="4" t="n">
        <v>50</v>
      </c>
      <c r="F4" s="15" t="n">
        <v>145.5</v>
      </c>
      <c r="G4" s="15" t="n">
        <v>9.99</v>
      </c>
      <c r="H4" s="15">
        <f>E4*F4+G4</f>
        <v/>
      </c>
    </row>
    <row r="5">
      <c r="A5" s="4" t="inlineStr">
        <is>
          <t>22/01/2024</t>
        </is>
      </c>
      <c r="B5" s="14" t="inlineStr">
        <is>
          <t>Achat</t>
        </is>
      </c>
      <c r="C5" s="4" t="inlineStr">
        <is>
          <t>MSFT</t>
        </is>
      </c>
      <c r="D5" s="5" t="inlineStr">
        <is>
          <t>Microsoft Corp.</t>
        </is>
      </c>
      <c r="E5" s="4" t="n">
        <v>30</v>
      </c>
      <c r="F5" s="15" t="n">
        <v>285.3</v>
      </c>
      <c r="G5" s="15" t="n">
        <v>9.99</v>
      </c>
      <c r="H5" s="15">
        <f>E5*F5+G5</f>
        <v/>
      </c>
    </row>
    <row r="6">
      <c r="A6" s="4" t="inlineStr">
        <is>
          <t>05/02/2024</t>
        </is>
      </c>
      <c r="B6" s="14" t="inlineStr">
        <is>
          <t>Achat</t>
        </is>
      </c>
      <c r="C6" s="4" t="inlineStr">
        <is>
          <t>GOOGL</t>
        </is>
      </c>
      <c r="D6" s="5" t="inlineStr">
        <is>
          <t>Alphabet Inc.</t>
        </is>
      </c>
      <c r="E6" s="4" t="n">
        <v>20</v>
      </c>
      <c r="F6" s="15" t="n">
        <v>2250</v>
      </c>
      <c r="G6" s="15" t="n">
        <v>12.99</v>
      </c>
      <c r="H6" s="15">
        <f>E6*F6+G6</f>
        <v/>
      </c>
    </row>
    <row r="7">
      <c r="A7" s="4" t="inlineStr">
        <is>
          <t>18/02/2024</t>
        </is>
      </c>
      <c r="B7" s="14" t="inlineStr">
        <is>
          <t>Achat</t>
        </is>
      </c>
      <c r="C7" s="4" t="inlineStr">
        <is>
          <t>AMZN</t>
        </is>
      </c>
      <c r="D7" s="5" t="inlineStr">
        <is>
          <t>Amazon.com Inc.</t>
        </is>
      </c>
      <c r="E7" s="4" t="n">
        <v>15</v>
      </c>
      <c r="F7" s="15" t="n">
        <v>3100</v>
      </c>
      <c r="G7" s="15" t="n">
        <v>12.99</v>
      </c>
      <c r="H7" s="15">
        <f>E7*F7+G7</f>
        <v/>
      </c>
    </row>
    <row r="8">
      <c r="A8" s="4" t="inlineStr">
        <is>
          <t>03/03/2024</t>
        </is>
      </c>
      <c r="B8" s="14" t="inlineStr">
        <is>
          <t>Achat</t>
        </is>
      </c>
      <c r="C8" s="4" t="inlineStr">
        <is>
          <t>TSLA</t>
        </is>
      </c>
      <c r="D8" s="5" t="inlineStr">
        <is>
          <t>Tesla Inc.</t>
        </is>
      </c>
      <c r="E8" s="4" t="n">
        <v>25</v>
      </c>
      <c r="F8" s="15" t="n">
        <v>650</v>
      </c>
      <c r="G8" s="15" t="n">
        <v>9.99</v>
      </c>
      <c r="H8" s="15">
        <f>E8*F8+G8</f>
        <v/>
      </c>
    </row>
    <row r="9">
      <c r="A9" s="4" t="inlineStr">
        <is>
          <t>15/03/2024</t>
        </is>
      </c>
      <c r="B9" s="14" t="inlineStr">
        <is>
          <t>Achat</t>
        </is>
      </c>
      <c r="C9" s="4" t="inlineStr">
        <is>
          <t>JNJ</t>
        </is>
      </c>
      <c r="D9" s="5" t="inlineStr">
        <is>
          <t>Johnson &amp; Johnson</t>
        </is>
      </c>
      <c r="E9" s="4" t="n">
        <v>40</v>
      </c>
      <c r="F9" s="15" t="n">
        <v>165</v>
      </c>
      <c r="G9" s="15" t="n">
        <v>9.99</v>
      </c>
      <c r="H9" s="15">
        <f>E9*F9+G9</f>
        <v/>
      </c>
    </row>
    <row r="10">
      <c r="A10" s="4" t="inlineStr">
        <is>
          <t>28/03/2024</t>
        </is>
      </c>
      <c r="B10" s="14" t="inlineStr">
        <is>
          <t>Achat</t>
        </is>
      </c>
      <c r="C10" s="4" t="inlineStr">
        <is>
          <t>JPM</t>
        </is>
      </c>
      <c r="D10" s="5" t="inlineStr">
        <is>
          <t>JPMorgan Chase</t>
        </is>
      </c>
      <c r="E10" s="4" t="n">
        <v>35</v>
      </c>
      <c r="F10" s="15" t="n">
        <v>145</v>
      </c>
      <c r="G10" s="15" t="n">
        <v>9.99</v>
      </c>
      <c r="H10" s="15">
        <f>E10*F10+G10</f>
        <v/>
      </c>
    </row>
    <row r="11">
      <c r="A11" s="4" t="inlineStr">
        <is>
          <t>10/04/2024</t>
        </is>
      </c>
      <c r="B11" s="14" t="inlineStr">
        <is>
          <t>Achat</t>
        </is>
      </c>
      <c r="C11" s="4" t="inlineStr">
        <is>
          <t>V</t>
        </is>
      </c>
      <c r="D11" s="5" t="inlineStr">
        <is>
          <t>Visa Inc.</t>
        </is>
      </c>
      <c r="E11" s="4" t="n">
        <v>28</v>
      </c>
      <c r="F11" s="15" t="n">
        <v>215</v>
      </c>
      <c r="G11" s="15" t="n">
        <v>9.99</v>
      </c>
      <c r="H11" s="15">
        <f>E11*F11+G11</f>
        <v/>
      </c>
    </row>
    <row r="12">
      <c r="A12" s="4" t="inlineStr">
        <is>
          <t>22/04/2024</t>
        </is>
      </c>
      <c r="B12" s="14" t="inlineStr">
        <is>
          <t>Achat</t>
        </is>
      </c>
      <c r="C12" s="4" t="inlineStr">
        <is>
          <t>PG</t>
        </is>
      </c>
      <c r="D12" s="5" t="inlineStr">
        <is>
          <t>Procter &amp; Gamble</t>
        </is>
      </c>
      <c r="E12" s="4" t="n">
        <v>45</v>
      </c>
      <c r="F12" s="15" t="n">
        <v>135</v>
      </c>
      <c r="G12" s="15" t="n">
        <v>9.99</v>
      </c>
      <c r="H12" s="15">
        <f>E12*F12+G12</f>
        <v/>
      </c>
    </row>
    <row r="13">
      <c r="A13" s="4" t="inlineStr">
        <is>
          <t>05/05/2024</t>
        </is>
      </c>
      <c r="B13" s="14" t="inlineStr">
        <is>
          <t>Achat</t>
        </is>
      </c>
      <c r="C13" s="4" t="inlineStr">
        <is>
          <t>DIS</t>
        </is>
      </c>
      <c r="D13" s="5" t="inlineStr">
        <is>
          <t>Walt Disney Co.</t>
        </is>
      </c>
      <c r="E13" s="4" t="n">
        <v>32</v>
      </c>
      <c r="F13" s="15" t="n">
        <v>155</v>
      </c>
      <c r="G13" s="15" t="n">
        <v>9.99</v>
      </c>
      <c r="H13" s="15">
        <f>E13*F13+G13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</cols>
  <sheetData>
    <row r="1">
      <c r="A1" s="1" t="inlineStr">
        <is>
          <t>ANALYSE DE PERFORMANCE</t>
        </is>
      </c>
    </row>
    <row r="3">
      <c r="A3" s="16" t="inlineStr">
        <is>
          <t>STATISTIQUES GLOBALES</t>
        </is>
      </c>
    </row>
    <row r="5">
      <c r="A5" s="17" t="inlineStr">
        <is>
          <t>Valeur totale du portefeuille</t>
        </is>
      </c>
      <c r="B5" s="18">
        <f>Portefeuille!G15</f>
        <v/>
      </c>
    </row>
    <row r="6">
      <c r="A6" s="17" t="inlineStr">
        <is>
          <t>Capital investi</t>
        </is>
      </c>
      <c r="B6" s="18">
        <f>SUMPRODUCT(Portefeuille!D5:D14,Portefeuille!E5:E14)</f>
        <v/>
      </c>
    </row>
    <row r="7">
      <c r="A7" s="17" t="inlineStr">
        <is>
          <t>Plus/Moins-value totale</t>
        </is>
      </c>
      <c r="B7" s="18">
        <f>Portefeuille!H15</f>
        <v/>
      </c>
    </row>
    <row r="8">
      <c r="A8" s="17" t="inlineStr">
        <is>
          <t>Rendement global</t>
        </is>
      </c>
      <c r="B8" s="19">
        <f>B7/B6</f>
        <v/>
      </c>
    </row>
    <row r="9">
      <c r="A9" s="17" t="inlineStr">
        <is>
          <t>Nombre de positions</t>
        </is>
      </c>
      <c r="B9" s="20">
        <f>COUNTA(Portefeuille!A5:A14)</f>
        <v/>
      </c>
    </row>
    <row r="10">
      <c r="A10" s="17" t="inlineStr">
        <is>
          <t>Meilleure performance</t>
        </is>
      </c>
      <c r="B10" s="19">
        <f>MAX(Portefeuille!I5:I14)</f>
        <v/>
      </c>
    </row>
    <row r="13">
      <c r="A13" s="16" t="inlineStr">
        <is>
          <t>RÉPARTITION PAR SECTEUR</t>
        </is>
      </c>
    </row>
    <row r="15">
      <c r="A15" s="21" t="inlineStr">
        <is>
          <t>Secteur</t>
        </is>
      </c>
      <c r="B15" s="21" t="inlineStr">
        <is>
          <t>Valeur</t>
        </is>
      </c>
      <c r="C15" s="21" t="inlineStr">
        <is>
          <t>Pourcentage</t>
        </is>
      </c>
    </row>
    <row r="16">
      <c r="A16" s="9" t="inlineStr">
        <is>
          <t>Technologie</t>
        </is>
      </c>
      <c r="B16" s="10" t="n">
        <v>65690</v>
      </c>
      <c r="C16" s="11">
        <f>B16/B5</f>
        <v/>
      </c>
    </row>
    <row r="17">
      <c r="A17" s="5" t="inlineStr">
        <is>
          <t>E-commerce</t>
        </is>
      </c>
      <c r="B17" s="6" t="n">
        <v>48762</v>
      </c>
      <c r="C17" s="7">
        <f>B17/B5</f>
        <v/>
      </c>
    </row>
    <row r="18">
      <c r="A18" s="9" t="inlineStr">
        <is>
          <t>Automobile</t>
        </is>
      </c>
      <c r="B18" s="10" t="n">
        <v>18011.25</v>
      </c>
      <c r="C18" s="11">
        <f>B18/B5</f>
        <v/>
      </c>
    </row>
    <row r="19">
      <c r="A19" s="5" t="inlineStr">
        <is>
          <t>Santé</t>
        </is>
      </c>
      <c r="B19" s="6" t="n">
        <v>6892</v>
      </c>
      <c r="C19" s="7">
        <f>B19/B5</f>
        <v/>
      </c>
    </row>
    <row r="20">
      <c r="A20" s="9" t="inlineStr">
        <is>
          <t>Finance</t>
        </is>
      </c>
      <c r="B20" s="10" t="n">
        <v>12158.3</v>
      </c>
      <c r="C20" s="11">
        <f>B20/B5</f>
        <v/>
      </c>
    </row>
    <row r="21">
      <c r="A21" s="5" t="inlineStr">
        <is>
          <t>Consommation</t>
        </is>
      </c>
      <c r="B21" s="6" t="n">
        <v>6426.000000000001</v>
      </c>
      <c r="C21" s="7">
        <f>B21/B5</f>
        <v/>
      </c>
    </row>
    <row r="22">
      <c r="A22" s="9" t="inlineStr">
        <is>
          <t>Divertissement</t>
        </is>
      </c>
      <c r="B22" s="10" t="n">
        <v>4742.4</v>
      </c>
      <c r="C22" s="11">
        <f>B22/B5</f>
        <v/>
      </c>
    </row>
  </sheetData>
  <mergeCells count="3">
    <mergeCell ref="A1:F1"/>
    <mergeCell ref="A3:C3"/>
    <mergeCell ref="A13:C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5" customWidth="1" min="3" max="3"/>
    <col width="20" customWidth="1" min="4" max="4"/>
    <col width="12" customWidth="1" min="5" max="5"/>
    <col width="18" customWidth="1" min="6" max="6"/>
    <col width="18" customWidth="1" min="7" max="7"/>
  </cols>
  <sheetData>
    <row r="1">
      <c r="A1" s="1" t="inlineStr">
        <is>
          <t>SUIVI DES DIVIDENDES</t>
        </is>
      </c>
    </row>
    <row r="3">
      <c r="A3" s="3" t="inlineStr">
        <is>
          <t>Date</t>
        </is>
      </c>
      <c r="B3" s="3" t="inlineStr">
        <is>
          <t>Symbole</t>
        </is>
      </c>
      <c r="C3" s="3" t="inlineStr">
        <is>
          <t>Nom</t>
        </is>
      </c>
      <c r="D3" s="3" t="inlineStr">
        <is>
          <t>Dividende par action</t>
        </is>
      </c>
      <c r="E3" s="3" t="inlineStr">
        <is>
          <t>Quantité</t>
        </is>
      </c>
      <c r="F3" s="3" t="inlineStr">
        <is>
          <t>Montant brut</t>
        </is>
      </c>
      <c r="G3" s="3" t="inlineStr">
        <is>
          <t>Montant net</t>
        </is>
      </c>
    </row>
    <row r="4">
      <c r="A4" s="8" t="inlineStr">
        <is>
          <t>15/03/2024</t>
        </is>
      </c>
      <c r="B4" s="8" t="inlineStr">
        <is>
          <t>AAPL</t>
        </is>
      </c>
      <c r="C4" s="9" t="inlineStr">
        <is>
          <t>Apple Inc.</t>
        </is>
      </c>
      <c r="D4" s="10" t="n">
        <v>0.24</v>
      </c>
      <c r="E4" s="8" t="n">
        <v>50</v>
      </c>
      <c r="F4" s="10">
        <f>D4*E4</f>
        <v/>
      </c>
      <c r="G4" s="10">
        <f>F4*0.7</f>
        <v/>
      </c>
    </row>
    <row r="5">
      <c r="A5" s="4" t="inlineStr">
        <is>
          <t>22/03/2024</t>
        </is>
      </c>
      <c r="B5" s="4" t="inlineStr">
        <is>
          <t>MSFT</t>
        </is>
      </c>
      <c r="C5" s="5" t="inlineStr">
        <is>
          <t>Microsoft Corp.</t>
        </is>
      </c>
      <c r="D5" s="6" t="n">
        <v>0.68</v>
      </c>
      <c r="E5" s="4" t="n">
        <v>30</v>
      </c>
      <c r="F5" s="6">
        <f>D5*E5</f>
        <v/>
      </c>
      <c r="G5" s="6">
        <f>F5*0.7</f>
        <v/>
      </c>
    </row>
    <row r="6">
      <c r="A6" s="8" t="inlineStr">
        <is>
          <t>28/03/2024</t>
        </is>
      </c>
      <c r="B6" s="8" t="inlineStr">
        <is>
          <t>JNJ</t>
        </is>
      </c>
      <c r="C6" s="9" t="inlineStr">
        <is>
          <t>Johnson &amp; Johnson</t>
        </is>
      </c>
      <c r="D6" s="10" t="n">
        <v>1.13</v>
      </c>
      <c r="E6" s="8" t="n">
        <v>40</v>
      </c>
      <c r="F6" s="10">
        <f>D6*E6</f>
        <v/>
      </c>
      <c r="G6" s="10">
        <f>F6*0.7</f>
        <v/>
      </c>
    </row>
    <row r="7">
      <c r="A7" s="4" t="inlineStr">
        <is>
          <t>05/04/2024</t>
        </is>
      </c>
      <c r="B7" s="4" t="inlineStr">
        <is>
          <t>JPM</t>
        </is>
      </c>
      <c r="C7" s="5" t="inlineStr">
        <is>
          <t>JPMorgan Chase</t>
        </is>
      </c>
      <c r="D7" s="6" t="n">
        <v>1</v>
      </c>
      <c r="E7" s="4" t="n">
        <v>35</v>
      </c>
      <c r="F7" s="6">
        <f>D7*E7</f>
        <v/>
      </c>
      <c r="G7" s="6">
        <f>F7*0.7</f>
        <v/>
      </c>
    </row>
    <row r="8">
      <c r="A8" s="8" t="inlineStr">
        <is>
          <t>12/04/2024</t>
        </is>
      </c>
      <c r="B8" s="8" t="inlineStr">
        <is>
          <t>V</t>
        </is>
      </c>
      <c r="C8" s="9" t="inlineStr">
        <is>
          <t>Visa Inc.</t>
        </is>
      </c>
      <c r="D8" s="10" t="n">
        <v>0.45</v>
      </c>
      <c r="E8" s="8" t="n">
        <v>28</v>
      </c>
      <c r="F8" s="10">
        <f>D8*E8</f>
        <v/>
      </c>
      <c r="G8" s="10">
        <f>F8*0.7</f>
        <v/>
      </c>
    </row>
    <row r="9">
      <c r="A9" s="4" t="inlineStr">
        <is>
          <t>19/04/2024</t>
        </is>
      </c>
      <c r="B9" s="4" t="inlineStr">
        <is>
          <t>PG</t>
        </is>
      </c>
      <c r="C9" s="5" t="inlineStr">
        <is>
          <t>Procter &amp; Gamble</t>
        </is>
      </c>
      <c r="D9" s="6" t="n">
        <v>0.91</v>
      </c>
      <c r="E9" s="4" t="n">
        <v>45</v>
      </c>
      <c r="F9" s="6">
        <f>D9*E9</f>
        <v/>
      </c>
      <c r="G9" s="6">
        <f>F9*0.7</f>
        <v/>
      </c>
    </row>
    <row r="10">
      <c r="A10" s="12" t="inlineStr">
        <is>
          <t>TOTAL</t>
        </is>
      </c>
      <c r="F10" s="13">
        <f>SUM(F4:F9)</f>
        <v/>
      </c>
      <c r="G10" s="13">
        <f>SUM(G4:G9)</f>
        <v/>
      </c>
    </row>
  </sheetData>
  <mergeCells count="2">
    <mergeCell ref="A1:G1"/>
    <mergeCell ref="A10:E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5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" t="inlineStr">
        <is>
          <t>GUIDE D'UTILISATION - SUIVI INVESTISSEMENT BOURSE</t>
        </is>
      </c>
    </row>
    <row r="3" ht="20" customHeight="1">
      <c r="A3" s="22" t="inlineStr"/>
    </row>
    <row r="4" ht="20" customHeight="1">
      <c r="A4" s="23" t="inlineStr">
        <is>
          <t>PRÉSENTATION</t>
        </is>
      </c>
    </row>
    <row r="5" ht="20" customHeight="1">
      <c r="A5" s="22" t="inlineStr">
        <is>
          <t>Ce fichier Excel vous permet de suivre l'ensemble de vos investissements boursiers de manière professionnelle.</t>
        </is>
      </c>
    </row>
    <row r="6" ht="20" customHeight="1">
      <c r="A6" s="22" t="inlineStr"/>
    </row>
    <row r="7" ht="20" customHeight="1">
      <c r="A7" s="23" t="inlineStr">
        <is>
          <t>ONGLETS DISPONIBLES</t>
        </is>
      </c>
    </row>
    <row r="8" ht="20" customHeight="1">
      <c r="A8" s="22" t="inlineStr"/>
    </row>
    <row r="9" ht="20" customHeight="1">
      <c r="A9" s="22" t="inlineStr">
        <is>
          <t>1. Portefeuille</t>
        </is>
      </c>
    </row>
    <row r="10" ht="20" customHeight="1">
      <c r="A10" s="22" t="inlineStr">
        <is>
          <t>2. Transactions</t>
        </is>
      </c>
    </row>
    <row r="11" ht="20" customHeight="1">
      <c r="A11" s="22" t="inlineStr">
        <is>
          <t>3. Performance</t>
        </is>
      </c>
    </row>
    <row r="12" ht="20" customHeight="1">
      <c r="A12" s="22" t="inlineStr">
        <is>
          <t>4. Dividendes</t>
        </is>
      </c>
    </row>
    <row r="13" ht="20" customHeight="1">
      <c r="A13" s="22" t="inlineStr">
        <is>
          <t>5. Instructions</t>
        </is>
      </c>
    </row>
    <row r="14" ht="20" customHeight="1">
      <c r="A14" s="22" t="inlineStr"/>
    </row>
    <row r="15" ht="20" customHeight="1">
      <c r="A15" s="23" t="inlineStr">
        <is>
          <t>COMMENT UTILISER</t>
        </is>
      </c>
    </row>
    <row r="16" ht="20" customHeight="1">
      <c r="A16" s="22" t="inlineStr"/>
    </row>
    <row r="17" ht="20" customHeight="1">
      <c r="A17" s="23" t="inlineStr">
        <is>
          <t>ONGLET PORTEFEUILLE:</t>
        </is>
      </c>
    </row>
    <row r="18" ht="20" customHeight="1">
      <c r="A18" s="24" t="inlineStr">
        <is>
          <t>- Les colonnes Valeur totale, Plus/Moins-value, % Variation sont calculées automatiquement</t>
        </is>
      </c>
    </row>
    <row r="19" ht="20" customHeight="1">
      <c r="A19" s="24" t="inlineStr">
        <is>
          <t>- Mettez à jour régulièrement les prix actuels (colonne F)</t>
        </is>
      </c>
    </row>
    <row r="20" ht="20" customHeight="1">
      <c r="A20" s="24" t="inlineStr">
        <is>
          <t>- Les couleurs indiquent la performance (vert = positif, rouge = négatif)</t>
        </is>
      </c>
    </row>
    <row r="21" ht="20" customHeight="1">
      <c r="A21" s="22" t="inlineStr"/>
    </row>
    <row r="22" ht="20" customHeight="1">
      <c r="A22" s="23" t="inlineStr">
        <is>
          <t>ONGLET TRANSACTIONS:</t>
        </is>
      </c>
    </row>
    <row r="23" ht="20" customHeight="1">
      <c r="A23" s="24" t="inlineStr">
        <is>
          <t>- Enregistrez chaque achat ou vente avec tous les détails</t>
        </is>
      </c>
    </row>
    <row r="24" ht="20" customHeight="1">
      <c r="A24" s="24" t="inlineStr">
        <is>
          <t>- Le montant total inclut automatiquement les frais de transaction</t>
        </is>
      </c>
    </row>
    <row r="25" ht="20" customHeight="1">
      <c r="A25" s="24" t="inlineStr">
        <is>
          <t>- Conservez un historique complet pour vos déclarations fiscales</t>
        </is>
      </c>
    </row>
    <row r="26" ht="20" customHeight="1">
      <c r="A26" s="22" t="inlineStr"/>
    </row>
    <row r="27" ht="20" customHeight="1">
      <c r="A27" s="23" t="inlineStr">
        <is>
          <t>ONGLET PERFORMANCE:</t>
        </is>
      </c>
    </row>
    <row r="28" ht="20" customHeight="1">
      <c r="A28" s="24" t="inlineStr">
        <is>
          <t>- Consultez vos statistiques globales en temps réel</t>
        </is>
      </c>
    </row>
    <row r="29" ht="20" customHeight="1">
      <c r="A29" s="24" t="inlineStr">
        <is>
          <t>- Le graphique sectoriel se met à jour automatiquement</t>
        </is>
      </c>
    </row>
    <row r="30" ht="20" customHeight="1">
      <c r="A30" s="24" t="inlineStr">
        <is>
          <t>- Identifiez rapidement vos meilleures et pires performances</t>
        </is>
      </c>
    </row>
    <row r="31" ht="20" customHeight="1">
      <c r="A31" s="22" t="inlineStr"/>
    </row>
    <row r="32" ht="20" customHeight="1">
      <c r="A32" s="23" t="inlineStr">
        <is>
          <t>ONGLET DIVIDENDES:</t>
        </is>
      </c>
    </row>
    <row r="33" ht="20" customHeight="1">
      <c r="A33" s="24" t="inlineStr">
        <is>
          <t>- Enregistrez tous les dividendes reçus</t>
        </is>
      </c>
    </row>
    <row r="34" ht="20" customHeight="1">
      <c r="A34" s="24" t="inlineStr">
        <is>
          <t>- Le montant net (après prélèvement de 30%) est calculé automatiquement</t>
        </is>
      </c>
    </row>
    <row r="35" ht="20" customHeight="1">
      <c r="A35" s="24" t="inlineStr">
        <is>
          <t>- Suivez vos revenus passifs sur l'année</t>
        </is>
      </c>
    </row>
    <row r="36" ht="20" customHeight="1">
      <c r="A36" s="22" t="inlineStr"/>
    </row>
    <row r="37" ht="20" customHeight="1">
      <c r="A37" s="23" t="inlineStr">
        <is>
          <t>CONSEILS D'UTILISATION</t>
        </is>
      </c>
    </row>
    <row r="38" ht="20" customHeight="1">
      <c r="A38" s="22" t="inlineStr"/>
    </row>
    <row r="39" ht="20" customHeight="1">
      <c r="A39" s="25" t="inlineStr">
        <is>
          <t>✓ Mettez à jour les prix actuels quotidiennement ou hebdomadairement</t>
        </is>
      </c>
    </row>
    <row r="40" ht="20" customHeight="1">
      <c r="A40" s="25" t="inlineStr">
        <is>
          <t>✓ Enregistrez immédiatement chaque transaction</t>
        </is>
      </c>
    </row>
    <row r="41" ht="20" customHeight="1">
      <c r="A41" s="25" t="inlineStr">
        <is>
          <t>✓ Vérifiez régulièrement la répartition sectorielle</t>
        </is>
      </c>
    </row>
    <row r="42" ht="20" customHeight="1">
      <c r="A42" s="25" t="inlineStr">
        <is>
          <t>✓ Sauvegardez régulièrement votre fichier</t>
        </is>
      </c>
    </row>
    <row r="43" ht="20" customHeight="1">
      <c r="A43" s="25" t="inlineStr">
        <is>
          <t>✓ Conservez un historique pour vos déclarations fiscales</t>
        </is>
      </c>
    </row>
    <row r="44" ht="20" customHeight="1">
      <c r="A44" s="22" t="inlineStr"/>
    </row>
    <row r="45" ht="20" customHeight="1">
      <c r="A45" s="23" t="inlineStr">
        <is>
          <t>FORMULES PRINCIPALES</t>
        </is>
      </c>
    </row>
    <row r="46" ht="20" customHeight="1">
      <c r="A46" s="22" t="inlineStr"/>
    </row>
    <row r="47" ht="20" customHeight="1">
      <c r="A47" s="24" t="inlineStr">
        <is>
          <t>Valeur totale = Quantité × Prix actuel</t>
        </is>
      </c>
    </row>
    <row r="48" ht="20" customHeight="1">
      <c r="A48" s="24" t="inlineStr">
        <is>
          <t>Plus/Moins-value = (Prix actuel - Prix d'achat) × Quantité</t>
        </is>
      </c>
    </row>
    <row r="49" ht="20" customHeight="1">
      <c r="A49" s="24" t="inlineStr">
        <is>
          <t>% Variation = (Prix actuel - Prix d'achat) / Prix d'achat</t>
        </is>
      </c>
    </row>
    <row r="50" ht="20" customHeight="1">
      <c r="A50" s="24" t="inlineStr">
        <is>
          <t>Rendement global = Plus/Moins-value totale / Capital investi</t>
        </is>
      </c>
    </row>
    <row r="51" ht="20" customHeight="1">
      <c r="A51" s="22" t="inlineStr"/>
    </row>
    <row r="52" ht="20" customHeight="1">
      <c r="A52" s="23" t="inlineStr">
        <is>
          <t>SUPPORT</t>
        </is>
      </c>
    </row>
    <row r="53" ht="20" customHeight="1">
      <c r="A53" s="22" t="inlineStr"/>
    </row>
    <row r="54" ht="20" customHeight="1">
      <c r="A54" s="22" t="inlineStr">
        <is>
          <t>Pour toute question ou suggestion d'amélioration, conservez ce fichier comme modèle</t>
        </is>
      </c>
    </row>
    <row r="55" ht="20" customHeight="1">
      <c r="A55" s="22" t="inlineStr">
        <is>
          <t>et créez des copies pour différentes périodes ou stratégies d'investissement.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2026-03-29T13:04:50Z</dcterms:created>
  <dcterms:modified xmlns:dcterms="http://purl.org/dc/terms/" xmlns:xsi="http://www.w3.org/2001/XMLSchema-instance" xsi:type="dcterms:W3CDTF">2026-03-29T13:04:50Z</dcterms:modified>
</cp:coreProperties>
</file>